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tabRatio="840" activeTab="0"/>
  </bookViews>
  <sheets>
    <sheet name="Доход.МБ(П1v2)" sheetId="1" r:id="rId1"/>
  </sheets>
  <definedNames>
    <definedName name="_xlnm.Print_Area" localSheetId="0">'Доход.МБ(П1v2)'!$A$1:$F$47</definedName>
  </definedNames>
  <calcPr fullCalcOnLoad="1" refMode="R1C1"/>
</workbook>
</file>

<file path=xl/sharedStrings.xml><?xml version="1.0" encoding="utf-8"?>
<sst xmlns="http://schemas.openxmlformats.org/spreadsheetml/2006/main" count="122" uniqueCount="112">
  <si>
    <t>Но-
мер</t>
  </si>
  <si>
    <t>Источники доходов</t>
  </si>
  <si>
    <t>НАЛОГИ НА СОВОКУПНЫЙ ДОХОД</t>
  </si>
  <si>
    <t>Единый налог на вмененный доход для отдельных видов деятельности</t>
  </si>
  <si>
    <t xml:space="preserve">Итого : </t>
  </si>
  <si>
    <t>1.</t>
  </si>
  <si>
    <t>2.</t>
  </si>
  <si>
    <t xml:space="preserve"> </t>
  </si>
  <si>
    <t>1.1.</t>
  </si>
  <si>
    <t>ШТРАФЫ, САНКЦИИ, ВОЗМЕЩЕНИЕ УЩЕРБА</t>
  </si>
  <si>
    <t>3.</t>
  </si>
  <si>
    <t>4.</t>
  </si>
  <si>
    <t>1.2</t>
  </si>
  <si>
    <t>6.</t>
  </si>
  <si>
    <t>ДОХОДЫ ОТ ОКАЗАНИЯ ПЛАТНЫХ УСЛУГ И КОМПЕНСАЦИИ ЗАТРАТ ГОСУДАРСТВА</t>
  </si>
  <si>
    <t>БЕЗВОЗМЕЗДНЫЕ ПОСТУПЛЕНИЯ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</si>
  <si>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</si>
  <si>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</si>
  <si>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8.</t>
  </si>
  <si>
    <t xml:space="preserve"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</si>
  <si>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ЗАДОЛЖЕННОСТЬ И ПЕРЕРАСЧЕТЫ ПО ОТМЕНЕННЫМ НАЛОГАМ, СБОРАМ И ИНЫМ ОБЯЗАТЕЛЬНЫМ ПЛАТЕЖАМ</t>
  </si>
  <si>
    <t>3.1.</t>
  </si>
  <si>
    <t>4.1</t>
  </si>
  <si>
    <t>5.</t>
  </si>
  <si>
    <t>5.1.</t>
  </si>
  <si>
    <t>5.2.</t>
  </si>
  <si>
    <t>5.4.</t>
  </si>
  <si>
    <t>5.3.</t>
  </si>
  <si>
    <t>5.5.</t>
  </si>
  <si>
    <t>Налог, взимаемый с налогоплательщиков, выбравших в качестве объекта налогообложения доходы</t>
  </si>
  <si>
    <t>Налог, взимаемый  с налогоплательщиков, выбравших в качестве объекта налогообложения доходы, уменьшенные на величину расходов</t>
  </si>
  <si>
    <t>Субвенции бюджетам субъектов Российской Федерации и муниципальных образований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</si>
  <si>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</si>
  <si>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</si>
  <si>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</si>
  <si>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</si>
  <si>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Налог с имущества, переходящего в порядке наследования или  дарения 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</si>
  <si>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</si>
  <si>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</si>
  <si>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1.3.</t>
  </si>
  <si>
    <t>1.4.</t>
  </si>
  <si>
    <t>1.5.</t>
  </si>
  <si>
    <t>1.6.</t>
  </si>
  <si>
    <t xml:space="preserve">Штрафы за административные правонарушения в области благоустройства, предусмотренные главой 4  Закона Санкт-Петербурга "Об  административных правонарушениях в Санкт-Петербурге" </t>
  </si>
  <si>
    <t>Минимальный налог, зачисляемый в бюджеты субъектов Российской Федерации</t>
  </si>
  <si>
    <t>1.7.</t>
  </si>
  <si>
    <t>НАЛОГИ НА ИМУЩЕСТВО</t>
  </si>
  <si>
    <t>НАЛОГОВЫЕ И НЕНАЛОГОВЫЕ ДОХОДЫ</t>
  </si>
  <si>
    <t>ПРОЧИЕ НЕНАЛОГОВЫЕ ДОХОДЫ</t>
  </si>
  <si>
    <t>6.1.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</si>
  <si>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</si>
  <si>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Безвозмездные поступпления от других бюджетов бюджетной системы Российской Федерации</t>
  </si>
  <si>
    <t>8.1.</t>
  </si>
  <si>
    <t>8.2.</t>
  </si>
  <si>
    <t>8.3</t>
  </si>
  <si>
    <t>8.4.</t>
  </si>
  <si>
    <t xml:space="preserve">Штрафы за административные правонарушения в области благоустройства, преусмотренные главой 4 Закона Санкт-Петербурга "Об административных правонарушениях в Санкт-Петербурге" 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</si>
  <si>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</si>
  <si>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</si>
  <si>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</si>
  <si>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Штрафы за административные правонарушения в области предпринимательской деятельности, , предусмотренные статьей 44 Закона Санкт-Петербурга "Об административных правонарушениях в Санкт-Петербурге" </t>
  </si>
  <si>
    <r>
      <t xml:space="preserve">Утверждено бюджетом, </t>
    </r>
    <r>
      <rPr>
        <sz val="10"/>
        <rFont val="Times New Roman"/>
        <family val="1"/>
      </rPr>
      <t>тыс. руб.</t>
    </r>
  </si>
  <si>
    <r>
      <t xml:space="preserve">Исполнено, </t>
    </r>
    <r>
      <rPr>
        <sz val="10"/>
        <rFont val="Times New Roman"/>
        <family val="1"/>
      </rPr>
      <t>тыс. руб.</t>
    </r>
  </si>
  <si>
    <t>% исполнение</t>
  </si>
  <si>
    <t>-</t>
  </si>
  <si>
    <t>Приложение № 2</t>
  </si>
  <si>
    <t xml:space="preserve">Код видов доходв, подвидов доходов, КОСГУ </t>
  </si>
  <si>
    <t xml:space="preserve"> 1 00 00000 00 0000 000</t>
  </si>
  <si>
    <t xml:space="preserve"> 1 05 00000 00 0000 000</t>
  </si>
  <si>
    <t xml:space="preserve"> 1 05 01011 01 0000 110</t>
  </si>
  <si>
    <t xml:space="preserve"> 1 05 01012 01 0000 110</t>
  </si>
  <si>
    <t xml:space="preserve"> 1 05 01021 01 0000 110</t>
  </si>
  <si>
    <t xml:space="preserve"> 1 05 01022 01 0000 110</t>
  </si>
  <si>
    <t xml:space="preserve"> 1 05 01050 01 0000 110</t>
  </si>
  <si>
    <t xml:space="preserve"> 1 05 02010 02 0000 110</t>
  </si>
  <si>
    <t xml:space="preserve"> 1 05 02020 02 0000 110</t>
  </si>
  <si>
    <t xml:space="preserve"> 1 06 00000 00 0000 000</t>
  </si>
  <si>
    <t xml:space="preserve">  1 06 01010 03 0000 110</t>
  </si>
  <si>
    <t>1 09 00000 00 0000 000</t>
  </si>
  <si>
    <t xml:space="preserve"> 1 09 04040 01 0000 110</t>
  </si>
  <si>
    <t xml:space="preserve">  1 13 00000 00 0000 000</t>
  </si>
  <si>
    <t xml:space="preserve"> 1 13 02993 03 0100 130</t>
  </si>
  <si>
    <t>1 16 90030 03 0100 140</t>
  </si>
  <si>
    <t xml:space="preserve"> 1 16 90030 03 0100 140</t>
  </si>
  <si>
    <t xml:space="preserve"> 1 16 90030 03 0200 140</t>
  </si>
  <si>
    <t xml:space="preserve"> 1 17 00000 00 0000 000</t>
  </si>
  <si>
    <t xml:space="preserve"> 1 17 05030 03 0000 180</t>
  </si>
  <si>
    <t xml:space="preserve"> 2 00 00000 00 0000 000</t>
  </si>
  <si>
    <t xml:space="preserve"> 2 02 00000 00 0000 000</t>
  </si>
  <si>
    <t xml:space="preserve"> 2 02 03000 00 0000 151 </t>
  </si>
  <si>
    <t>2 02 03024 03 0100 151</t>
  </si>
  <si>
    <t xml:space="preserve"> 2 02 03024 03 0200 151</t>
  </si>
  <si>
    <t>2 02 03027 03 0100 151</t>
  </si>
  <si>
    <t xml:space="preserve"> 2 02 03027 03 0200 151</t>
  </si>
  <si>
    <t xml:space="preserve"> 2 08 03000 03 0000 180</t>
  </si>
  <si>
    <t xml:space="preserve"> 2 08 00000 00 0000 180</t>
  </si>
  <si>
    <t xml:space="preserve"> 1 16 000000 00 0000 000</t>
  </si>
  <si>
    <t xml:space="preserve"> 1 16 06000 01 0000 140</t>
  </si>
  <si>
    <t xml:space="preserve">к Решению Муниципального Совета </t>
  </si>
  <si>
    <t>МО Горелово</t>
  </si>
  <si>
    <t>Дотации бюджетам субъектов Российской Федерации и муниципальных образований</t>
  </si>
  <si>
    <t>2 02 01000 00 0000 151</t>
  </si>
  <si>
    <t>Дотации бюджетам внутригоролских муниципальных образований  городов федерального значения Москвы и Санкт-Петербурга на выравнивание уровня бюджетной обеспеченности</t>
  </si>
  <si>
    <t>2 02 01001 03 0000 151</t>
  </si>
  <si>
    <t>9</t>
  </si>
  <si>
    <t>9.1.</t>
  </si>
  <si>
    <t xml:space="preserve"> от "___" апреля 2015 года №__</t>
  </si>
  <si>
    <t>Доходы бюджета внутригородского муниципального образования Санкт-Петербурга Муниципальный округ Горелово по кодам видов доходов, подвидов доходов, классификации операций сектора государственного управления, относящихся к доходам бюджета за 2014 год</t>
  </si>
  <si>
    <t>1.8.</t>
  </si>
  <si>
    <t>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</si>
  <si>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 Москвы и Санкт-Петербурга</t>
  </si>
  <si>
    <t>7.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</si>
</sst>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"/>
    <numFmt numFmtId="165" formatCode="\9\9\9\9\9\9\9\9\9"/>
    <numFmt numFmtId="166" formatCode="#\,###\,###"/>
    <numFmt numFmtId="167" formatCode="####\,###"/>
    <numFmt numFmtId="168" formatCode="0.0"/>
    <numFmt numFmtId="169" formatCode="[$-FC19]d\ mmmm\ yyyy\ &quot;г.&quot;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50">
    <font>
      <sz val="10"/>
      <name val="Times New Roman"/>
      <family val="0"/>
    </font>
    <font>
      <sz val="11"/>
      <name val="Times New Roman"/>
      <family val="1"/>
    </font>
    <font>
      <sz val="10"/>
      <color indexed="4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3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Continuous" vertical="top"/>
    </xf>
    <xf numFmtId="49" fontId="0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vertical="top"/>
    </xf>
    <xf numFmtId="0" fontId="4" fillId="0" borderId="0" xfId="0" applyNumberFormat="1" applyFont="1" applyAlignment="1">
      <alignment horizontal="left" vertical="top"/>
    </xf>
    <xf numFmtId="49" fontId="5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Continuous" vertical="top" wrapText="1"/>
    </xf>
    <xf numFmtId="49" fontId="5" fillId="0" borderId="0" xfId="0" applyNumberFormat="1" applyFont="1" applyBorder="1" applyAlignment="1">
      <alignment horizontal="centerContinuous" vertical="top" wrapText="1"/>
    </xf>
    <xf numFmtId="49" fontId="2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Continuous" vertical="top" wrapText="1"/>
    </xf>
    <xf numFmtId="0" fontId="6" fillId="0" borderId="0" xfId="0" applyNumberFormat="1" applyFont="1" applyBorder="1" applyAlignment="1">
      <alignment horizontal="centerContinuous" vertical="top" wrapText="1"/>
    </xf>
    <xf numFmtId="49" fontId="1" fillId="0" borderId="0" xfId="0" applyNumberFormat="1" applyFont="1" applyBorder="1" applyAlignment="1">
      <alignment horizontal="centerContinuous" vertical="top" wrapText="1"/>
    </xf>
    <xf numFmtId="49" fontId="0" fillId="0" borderId="0" xfId="0" applyNumberFormat="1" applyFont="1" applyAlignment="1">
      <alignment horizontal="center" vertical="top" wrapText="1"/>
    </xf>
    <xf numFmtId="0" fontId="1" fillId="0" borderId="0" xfId="0" applyNumberFormat="1" applyFont="1" applyBorder="1" applyAlignment="1">
      <alignment horizontal="centerContinuous"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vertical="top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center" vertical="center"/>
    </xf>
    <xf numFmtId="168" fontId="1" fillId="0" borderId="0" xfId="0" applyNumberFormat="1" applyFont="1" applyBorder="1" applyAlignment="1">
      <alignment vertical="top"/>
    </xf>
    <xf numFmtId="49" fontId="7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168" fontId="6" fillId="0" borderId="0" xfId="0" applyNumberFormat="1" applyFont="1" applyBorder="1" applyAlignment="1">
      <alignment vertical="top"/>
    </xf>
    <xf numFmtId="0" fontId="7" fillId="0" borderId="0" xfId="0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168" fontId="6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top"/>
    </xf>
    <xf numFmtId="170" fontId="0" fillId="0" borderId="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0" fontId="12" fillId="0" borderId="0" xfId="0" applyFont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5" fillId="0" borderId="0" xfId="0" applyFont="1" applyFill="1" applyAlignment="1">
      <alignment horizontal="justify" vertical="top" wrapText="1"/>
    </xf>
    <xf numFmtId="0" fontId="0" fillId="0" borderId="10" xfId="0" applyFont="1" applyBorder="1" applyAlignment="1">
      <alignment horizontal="center" vertical="top"/>
    </xf>
    <xf numFmtId="170" fontId="8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right" vertical="top"/>
    </xf>
    <xf numFmtId="49" fontId="8" fillId="0" borderId="10" xfId="0" applyNumberFormat="1" applyFont="1" applyBorder="1" applyAlignment="1">
      <alignment horizontal="center" vertical="top"/>
    </xf>
    <xf numFmtId="0" fontId="13" fillId="33" borderId="10" xfId="0" applyFont="1" applyFill="1" applyBorder="1" applyAlignment="1">
      <alignment horizontal="center" vertical="top" wrapText="1"/>
    </xf>
    <xf numFmtId="170" fontId="8" fillId="0" borderId="10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170" fontId="8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170" fontId="0" fillId="0" borderId="10" xfId="0" applyNumberFormat="1" applyFont="1" applyBorder="1" applyAlignment="1">
      <alignment horizontal="center" vertical="center"/>
    </xf>
    <xf numFmtId="170" fontId="0" fillId="0" borderId="10" xfId="0" applyNumberFormat="1" applyFont="1" applyBorder="1" applyAlignment="1">
      <alignment horizontal="center" vertical="center" wrapText="1"/>
    </xf>
    <xf numFmtId="170" fontId="0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top" wrapText="1"/>
    </xf>
    <xf numFmtId="170" fontId="0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 wrapText="1"/>
    </xf>
    <xf numFmtId="170" fontId="8" fillId="0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170" fontId="14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 wrapText="1"/>
    </xf>
    <xf numFmtId="0" fontId="8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center" vertical="top"/>
    </xf>
    <xf numFmtId="170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justify" wrapText="1"/>
    </xf>
    <xf numFmtId="0" fontId="0" fillId="0" borderId="0" xfId="0" applyNumberFormat="1" applyFont="1" applyBorder="1" applyAlignment="1">
      <alignment horizontal="right" vertical="top"/>
    </xf>
    <xf numFmtId="49" fontId="0" fillId="0" borderId="0" xfId="0" applyNumberFormat="1" applyFont="1" applyBorder="1" applyAlignment="1">
      <alignment horizontal="right" vertical="top"/>
    </xf>
    <xf numFmtId="0" fontId="7" fillId="0" borderId="0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32" fillId="0" borderId="10" xfId="0" applyFont="1" applyBorder="1" applyAlignment="1">
      <alignment vertical="top" wrapText="1"/>
    </xf>
    <xf numFmtId="3" fontId="32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1">
      <selection activeCell="E35" sqref="E35"/>
    </sheetView>
  </sheetViews>
  <sheetFormatPr defaultColWidth="9.33203125" defaultRowHeight="12.75"/>
  <cols>
    <col min="1" max="1" width="7.33203125" style="30" customWidth="1"/>
    <col min="2" max="2" width="37.33203125" style="31" customWidth="1"/>
    <col min="3" max="3" width="30.16015625" style="32" customWidth="1"/>
    <col min="4" max="5" width="15.83203125" style="32" customWidth="1"/>
    <col min="6" max="6" width="15.83203125" style="25" customWidth="1"/>
    <col min="7" max="7" width="13.33203125" style="24" customWidth="1"/>
    <col min="8" max="16384" width="9.33203125" style="25" customWidth="1"/>
  </cols>
  <sheetData>
    <row r="1" spans="1:15" s="4" customFormat="1" ht="11.25" customHeight="1">
      <c r="A1" s="1"/>
      <c r="B1" s="92" t="s">
        <v>65</v>
      </c>
      <c r="C1" s="92"/>
      <c r="D1" s="92"/>
      <c r="E1" s="92"/>
      <c r="F1" s="92"/>
      <c r="G1" s="1"/>
      <c r="H1" s="2"/>
      <c r="I1" s="1"/>
      <c r="J1" s="1"/>
      <c r="K1" s="3"/>
      <c r="M1" s="5"/>
      <c r="N1" s="6"/>
      <c r="O1" s="7"/>
    </row>
    <row r="2" spans="1:15" s="4" customFormat="1" ht="12.75" customHeight="1">
      <c r="A2" s="1"/>
      <c r="B2" s="92" t="s">
        <v>98</v>
      </c>
      <c r="C2" s="92"/>
      <c r="D2" s="92"/>
      <c r="E2" s="92"/>
      <c r="F2" s="92"/>
      <c r="G2" s="1"/>
      <c r="H2" s="2"/>
      <c r="I2" s="1"/>
      <c r="J2" s="1"/>
      <c r="K2" s="3"/>
      <c r="M2" s="5"/>
      <c r="N2" s="6"/>
      <c r="O2" s="7"/>
    </row>
    <row r="3" spans="1:15" s="4" customFormat="1" ht="14.25" customHeight="1">
      <c r="A3" s="1"/>
      <c r="B3" s="91" t="s">
        <v>99</v>
      </c>
      <c r="C3" s="91"/>
      <c r="D3" s="91"/>
      <c r="E3" s="91"/>
      <c r="F3" s="91"/>
      <c r="G3" s="1"/>
      <c r="H3" s="2"/>
      <c r="I3" s="1"/>
      <c r="J3" s="1"/>
      <c r="K3" s="3"/>
      <c r="M3" s="5"/>
      <c r="N3" s="6"/>
      <c r="O3" s="7"/>
    </row>
    <row r="4" spans="1:15" s="4" customFormat="1" ht="13.5" customHeight="1">
      <c r="A4" s="1"/>
      <c r="B4" s="91" t="s">
        <v>106</v>
      </c>
      <c r="C4" s="91"/>
      <c r="D4" s="91"/>
      <c r="E4" s="91"/>
      <c r="F4" s="91"/>
      <c r="G4" s="1"/>
      <c r="H4" s="2"/>
      <c r="I4" s="1"/>
      <c r="J4" s="1"/>
      <c r="K4" s="3"/>
      <c r="M4" s="5"/>
      <c r="N4" s="6"/>
      <c r="O4" s="7"/>
    </row>
    <row r="5" spans="1:15" s="4" customFormat="1" ht="13.5" customHeight="1">
      <c r="A5" s="1"/>
      <c r="B5" s="56"/>
      <c r="C5" s="56"/>
      <c r="D5" s="56"/>
      <c r="E5" s="56"/>
      <c r="F5" s="56"/>
      <c r="G5" s="1"/>
      <c r="H5" s="2"/>
      <c r="I5" s="1"/>
      <c r="J5" s="1"/>
      <c r="K5" s="3"/>
      <c r="M5" s="5"/>
      <c r="N5" s="6"/>
      <c r="O5" s="7"/>
    </row>
    <row r="6" spans="1:15" s="13" customFormat="1" ht="48" customHeight="1">
      <c r="A6" s="93" t="s">
        <v>107</v>
      </c>
      <c r="B6" s="94"/>
      <c r="C6" s="94"/>
      <c r="D6" s="94"/>
      <c r="E6" s="94"/>
      <c r="F6" s="94"/>
      <c r="G6" s="8"/>
      <c r="H6" s="9"/>
      <c r="I6" s="10"/>
      <c r="J6" s="10"/>
      <c r="K6" s="10"/>
      <c r="L6" s="10"/>
      <c r="M6" s="11"/>
      <c r="N6" s="6"/>
      <c r="O6" s="12"/>
    </row>
    <row r="7" spans="1:15" s="13" customFormat="1" ht="15.75" customHeight="1">
      <c r="A7" s="14"/>
      <c r="B7" s="15"/>
      <c r="C7" s="16"/>
      <c r="D7" s="17"/>
      <c r="E7" s="16"/>
      <c r="G7" s="18"/>
      <c r="H7" s="19"/>
      <c r="I7" s="17"/>
      <c r="J7" s="17"/>
      <c r="L7" s="17"/>
      <c r="M7" s="11"/>
      <c r="N7" s="6"/>
      <c r="O7" s="12"/>
    </row>
    <row r="8" spans="1:12" s="21" customFormat="1" ht="25.5" customHeight="1">
      <c r="A8" s="46" t="s">
        <v>0</v>
      </c>
      <c r="B8" s="47" t="s">
        <v>1</v>
      </c>
      <c r="C8" s="48" t="s">
        <v>66</v>
      </c>
      <c r="D8" s="47" t="s">
        <v>61</v>
      </c>
      <c r="E8" s="48" t="s">
        <v>62</v>
      </c>
      <c r="F8" s="54" t="s">
        <v>63</v>
      </c>
      <c r="G8" s="20"/>
      <c r="H8" s="20"/>
      <c r="I8" s="20"/>
      <c r="J8" s="20"/>
      <c r="K8" s="20"/>
      <c r="L8" s="20"/>
    </row>
    <row r="9" spans="1:7" s="23" customFormat="1" ht="31.5" customHeight="1">
      <c r="A9" s="57"/>
      <c r="B9" s="58" t="s">
        <v>47</v>
      </c>
      <c r="C9" s="98" t="s">
        <v>67</v>
      </c>
      <c r="D9" s="59">
        <f>D10+D19+D21+D23+D25+D31</f>
        <v>24860.2</v>
      </c>
      <c r="E9" s="59">
        <f>E10+E19+E21+E23+E25+E31</f>
        <v>31190.89999999999</v>
      </c>
      <c r="F9" s="88">
        <f>E9/D9%</f>
        <v>125.46520140626379</v>
      </c>
      <c r="G9" s="50"/>
    </row>
    <row r="10" spans="1:6" ht="27" customHeight="1">
      <c r="A10" s="60" t="s">
        <v>5</v>
      </c>
      <c r="B10" s="61" t="s">
        <v>2</v>
      </c>
      <c r="C10" s="97" t="s">
        <v>68</v>
      </c>
      <c r="D10" s="62">
        <f>D11+D12+D13+D14+D16+D17+D15+D18</f>
        <v>17834.7</v>
      </c>
      <c r="E10" s="55">
        <f>E11+E12+E13+E14+E15+E16+E17+E18</f>
        <v>21173.199999999993</v>
      </c>
      <c r="F10" s="88">
        <f aca="true" t="shared" si="0" ref="F10:F44">E10/D10%</f>
        <v>118.71912619780537</v>
      </c>
    </row>
    <row r="11" spans="1:6" ht="53.25" customHeight="1">
      <c r="A11" s="60" t="s">
        <v>8</v>
      </c>
      <c r="B11" s="63" t="s">
        <v>29</v>
      </c>
      <c r="C11" s="97" t="s">
        <v>69</v>
      </c>
      <c r="D11" s="64">
        <v>9600</v>
      </c>
      <c r="E11" s="65">
        <v>11613.8</v>
      </c>
      <c r="F11" s="89">
        <f t="shared" si="0"/>
        <v>120.97708333333333</v>
      </c>
    </row>
    <row r="12" spans="1:6" ht="66.75" customHeight="1">
      <c r="A12" s="60" t="s">
        <v>12</v>
      </c>
      <c r="B12" s="63" t="s">
        <v>57</v>
      </c>
      <c r="C12" s="97" t="s">
        <v>70</v>
      </c>
      <c r="D12" s="66">
        <v>0</v>
      </c>
      <c r="E12" s="65">
        <v>-59.2</v>
      </c>
      <c r="F12" s="88" t="s">
        <v>64</v>
      </c>
    </row>
    <row r="13" spans="1:6" ht="67.5" customHeight="1">
      <c r="A13" s="60" t="s">
        <v>39</v>
      </c>
      <c r="B13" s="63" t="s">
        <v>30</v>
      </c>
      <c r="C13" s="97" t="s">
        <v>71</v>
      </c>
      <c r="D13" s="64">
        <v>5084.7</v>
      </c>
      <c r="E13" s="65">
        <v>6471.6</v>
      </c>
      <c r="F13" s="89">
        <f t="shared" si="0"/>
        <v>127.27594548350936</v>
      </c>
    </row>
    <row r="14" spans="1:7" s="27" customFormat="1" ht="78" customHeight="1">
      <c r="A14" s="60" t="s">
        <v>40</v>
      </c>
      <c r="B14" s="63" t="s">
        <v>58</v>
      </c>
      <c r="C14" s="97" t="s">
        <v>72</v>
      </c>
      <c r="D14" s="66">
        <f>1100-800-300</f>
        <v>0</v>
      </c>
      <c r="E14" s="65">
        <v>-1.7</v>
      </c>
      <c r="F14" s="88" t="s">
        <v>64</v>
      </c>
      <c r="G14" s="26"/>
    </row>
    <row r="15" spans="1:7" s="27" customFormat="1" ht="38.25" customHeight="1">
      <c r="A15" s="60" t="s">
        <v>41</v>
      </c>
      <c r="B15" s="63" t="s">
        <v>44</v>
      </c>
      <c r="C15" s="97" t="s">
        <v>73</v>
      </c>
      <c r="D15" s="64">
        <v>650</v>
      </c>
      <c r="E15" s="65">
        <v>118.8</v>
      </c>
      <c r="F15" s="88" t="s">
        <v>64</v>
      </c>
      <c r="G15" s="26"/>
    </row>
    <row r="16" spans="1:7" s="27" customFormat="1" ht="30" customHeight="1">
      <c r="A16" s="60" t="s">
        <v>42</v>
      </c>
      <c r="B16" s="63" t="s">
        <v>3</v>
      </c>
      <c r="C16" s="97" t="s">
        <v>74</v>
      </c>
      <c r="D16" s="64">
        <v>2400</v>
      </c>
      <c r="E16" s="65">
        <v>3031.1</v>
      </c>
      <c r="F16" s="89">
        <f t="shared" si="0"/>
        <v>126.29583333333333</v>
      </c>
      <c r="G16" s="26"/>
    </row>
    <row r="17" spans="1:7" s="23" customFormat="1" ht="54.75" customHeight="1">
      <c r="A17" s="60" t="s">
        <v>45</v>
      </c>
      <c r="B17" s="63" t="s">
        <v>59</v>
      </c>
      <c r="C17" s="97" t="s">
        <v>75</v>
      </c>
      <c r="D17" s="66">
        <v>0</v>
      </c>
      <c r="E17" s="65">
        <v>-8.3</v>
      </c>
      <c r="F17" s="88" t="s">
        <v>64</v>
      </c>
      <c r="G17" s="22"/>
    </row>
    <row r="18" spans="1:7" s="23" customFormat="1" ht="65.25" customHeight="1">
      <c r="A18" s="60" t="s">
        <v>108</v>
      </c>
      <c r="B18" s="95" t="s">
        <v>110</v>
      </c>
      <c r="C18" s="96" t="s">
        <v>109</v>
      </c>
      <c r="D18" s="66">
        <v>100</v>
      </c>
      <c r="E18" s="65">
        <v>7.1</v>
      </c>
      <c r="F18" s="88"/>
      <c r="G18" s="22"/>
    </row>
    <row r="19" spans="1:7" s="23" customFormat="1" ht="12.75">
      <c r="A19" s="57" t="s">
        <v>6</v>
      </c>
      <c r="B19" s="61" t="s">
        <v>46</v>
      </c>
      <c r="C19" s="97" t="s">
        <v>76</v>
      </c>
      <c r="D19" s="62">
        <v>1500</v>
      </c>
      <c r="E19" s="55">
        <f>E20</f>
        <v>2189.3</v>
      </c>
      <c r="F19" s="88">
        <f t="shared" si="0"/>
        <v>145.95333333333335</v>
      </c>
      <c r="G19" s="22"/>
    </row>
    <row r="20" spans="1:7" ht="89.25" customHeight="1">
      <c r="A20" s="60" t="s">
        <v>6</v>
      </c>
      <c r="B20" s="63" t="s">
        <v>16</v>
      </c>
      <c r="C20" s="97" t="s">
        <v>77</v>
      </c>
      <c r="D20" s="64">
        <v>1500</v>
      </c>
      <c r="E20" s="65">
        <v>2189.3</v>
      </c>
      <c r="F20" s="88">
        <f t="shared" si="0"/>
        <v>145.95333333333335</v>
      </c>
      <c r="G20" s="45"/>
    </row>
    <row r="21" spans="1:6" ht="54" customHeight="1">
      <c r="A21" s="57" t="s">
        <v>10</v>
      </c>
      <c r="B21" s="61" t="s">
        <v>20</v>
      </c>
      <c r="C21" s="97" t="s">
        <v>78</v>
      </c>
      <c r="D21" s="62">
        <v>0</v>
      </c>
      <c r="E21" s="55">
        <v>0</v>
      </c>
      <c r="F21" s="88">
        <v>0</v>
      </c>
    </row>
    <row r="22" spans="1:6" ht="27" customHeight="1">
      <c r="A22" s="60" t="s">
        <v>21</v>
      </c>
      <c r="B22" s="63" t="s">
        <v>36</v>
      </c>
      <c r="C22" s="97" t="s">
        <v>79</v>
      </c>
      <c r="D22" s="64">
        <v>0</v>
      </c>
      <c r="E22" s="65">
        <v>0</v>
      </c>
      <c r="F22" s="89">
        <f>0</f>
        <v>0</v>
      </c>
    </row>
    <row r="23" spans="1:6" ht="51">
      <c r="A23" s="57" t="s">
        <v>11</v>
      </c>
      <c r="B23" s="67" t="s">
        <v>14</v>
      </c>
      <c r="C23" s="97" t="s">
        <v>80</v>
      </c>
      <c r="D23" s="62">
        <f>D24</f>
        <v>4200</v>
      </c>
      <c r="E23" s="55">
        <f>E24</f>
        <v>5218.6</v>
      </c>
      <c r="F23" s="88">
        <f t="shared" si="0"/>
        <v>124.25238095238096</v>
      </c>
    </row>
    <row r="24" spans="1:6" ht="63" customHeight="1">
      <c r="A24" s="60" t="s">
        <v>22</v>
      </c>
      <c r="B24" s="68" t="s">
        <v>34</v>
      </c>
      <c r="C24" s="97" t="s">
        <v>81</v>
      </c>
      <c r="D24" s="64">
        <v>4200</v>
      </c>
      <c r="E24" s="65">
        <v>5218.6</v>
      </c>
      <c r="F24" s="89">
        <f t="shared" si="0"/>
        <v>124.25238095238096</v>
      </c>
    </row>
    <row r="25" spans="1:6" ht="25.5">
      <c r="A25" s="57" t="s">
        <v>23</v>
      </c>
      <c r="B25" s="61" t="s">
        <v>9</v>
      </c>
      <c r="C25" s="97" t="s">
        <v>96</v>
      </c>
      <c r="D25" s="62">
        <f>D26+D27+D28+D30+D29</f>
        <v>1148</v>
      </c>
      <c r="E25" s="62">
        <f>E26+E27+E28+E30+E29</f>
        <v>2429.7</v>
      </c>
      <c r="F25" s="88">
        <f t="shared" si="0"/>
        <v>211.64634146341461</v>
      </c>
    </row>
    <row r="26" spans="1:6" ht="75.75" customHeight="1">
      <c r="A26" s="60" t="s">
        <v>24</v>
      </c>
      <c r="B26" s="68" t="s">
        <v>35</v>
      </c>
      <c r="C26" s="97" t="s">
        <v>97</v>
      </c>
      <c r="D26" s="64">
        <v>8</v>
      </c>
      <c r="E26" s="65">
        <v>12</v>
      </c>
      <c r="F26" s="89">
        <f t="shared" si="0"/>
        <v>150</v>
      </c>
    </row>
    <row r="27" spans="1:6" ht="76.5" customHeight="1">
      <c r="A27" s="69" t="s">
        <v>25</v>
      </c>
      <c r="B27" s="70" t="s">
        <v>56</v>
      </c>
      <c r="C27" s="99" t="s">
        <v>82</v>
      </c>
      <c r="D27" s="66">
        <v>1070</v>
      </c>
      <c r="E27" s="71">
        <v>2315</v>
      </c>
      <c r="F27" s="89">
        <f t="shared" si="0"/>
        <v>216.3551401869159</v>
      </c>
    </row>
    <row r="28" spans="1:6" ht="89.25">
      <c r="A28" s="69" t="s">
        <v>27</v>
      </c>
      <c r="B28" s="70" t="s">
        <v>43</v>
      </c>
      <c r="C28" s="99" t="s">
        <v>83</v>
      </c>
      <c r="D28" s="66">
        <v>0</v>
      </c>
      <c r="E28" s="71">
        <v>10</v>
      </c>
      <c r="F28" s="89">
        <v>0</v>
      </c>
    </row>
    <row r="29" spans="1:6" ht="77.25" customHeight="1">
      <c r="A29" s="69" t="s">
        <v>26</v>
      </c>
      <c r="B29" s="70" t="s">
        <v>56</v>
      </c>
      <c r="C29" s="99" t="s">
        <v>83</v>
      </c>
      <c r="D29" s="66">
        <v>60</v>
      </c>
      <c r="E29" s="71">
        <v>92.7</v>
      </c>
      <c r="F29" s="89">
        <v>0</v>
      </c>
    </row>
    <row r="30" spans="1:6" ht="90" customHeight="1">
      <c r="A30" s="69" t="s">
        <v>28</v>
      </c>
      <c r="B30" s="70" t="s">
        <v>60</v>
      </c>
      <c r="C30" s="99" t="s">
        <v>84</v>
      </c>
      <c r="D30" s="66">
        <v>10</v>
      </c>
      <c r="E30" s="71">
        <v>0</v>
      </c>
      <c r="F30" s="89">
        <f t="shared" si="0"/>
        <v>0</v>
      </c>
    </row>
    <row r="31" spans="1:6" ht="25.5" customHeight="1">
      <c r="A31" s="72" t="s">
        <v>13</v>
      </c>
      <c r="B31" s="73" t="s">
        <v>48</v>
      </c>
      <c r="C31" s="99" t="s">
        <v>85</v>
      </c>
      <c r="D31" s="74">
        <f>D32</f>
        <v>177.5</v>
      </c>
      <c r="E31" s="87">
        <f>E32</f>
        <v>180.1</v>
      </c>
      <c r="F31" s="88" t="s">
        <v>64</v>
      </c>
    </row>
    <row r="32" spans="1:6" ht="64.5" customHeight="1">
      <c r="A32" s="60" t="s">
        <v>49</v>
      </c>
      <c r="B32" s="63" t="s">
        <v>17</v>
      </c>
      <c r="C32" s="100" t="s">
        <v>86</v>
      </c>
      <c r="D32" s="64">
        <v>177.5</v>
      </c>
      <c r="E32" s="65">
        <v>180.1</v>
      </c>
      <c r="F32" s="88" t="s">
        <v>64</v>
      </c>
    </row>
    <row r="33" spans="1:6" ht="24" customHeight="1">
      <c r="A33" s="60"/>
      <c r="B33" s="58" t="s">
        <v>15</v>
      </c>
      <c r="C33" s="97" t="s">
        <v>87</v>
      </c>
      <c r="D33" s="74">
        <f>D34</f>
        <v>94921.7</v>
      </c>
      <c r="E33" s="74">
        <f>E34</f>
        <v>95549.59999999999</v>
      </c>
      <c r="F33" s="88">
        <f t="shared" si="0"/>
        <v>100.66149257756655</v>
      </c>
    </row>
    <row r="34" spans="1:6" ht="37.5" customHeight="1">
      <c r="A34" s="60"/>
      <c r="B34" s="73" t="s">
        <v>51</v>
      </c>
      <c r="C34" s="97" t="s">
        <v>88</v>
      </c>
      <c r="D34" s="62">
        <f>D38+D40+D41+D39+D35</f>
        <v>94921.7</v>
      </c>
      <c r="E34" s="62">
        <f>E35+E37</f>
        <v>95549.59999999999</v>
      </c>
      <c r="F34" s="88">
        <f t="shared" si="0"/>
        <v>100.66149257756655</v>
      </c>
    </row>
    <row r="35" spans="1:6" ht="38.25" customHeight="1">
      <c r="A35" s="57" t="s">
        <v>111</v>
      </c>
      <c r="B35" s="73" t="s">
        <v>100</v>
      </c>
      <c r="C35" s="103" t="s">
        <v>101</v>
      </c>
      <c r="D35" s="62">
        <f>D36</f>
        <v>89620.9</v>
      </c>
      <c r="E35" s="62">
        <f>E36</f>
        <v>89620.9</v>
      </c>
      <c r="F35" s="88">
        <v>100</v>
      </c>
    </row>
    <row r="36" spans="1:6" ht="63" customHeight="1">
      <c r="A36" s="60"/>
      <c r="B36" s="70" t="s">
        <v>102</v>
      </c>
      <c r="C36" s="97" t="s">
        <v>103</v>
      </c>
      <c r="D36" s="64">
        <v>89620.9</v>
      </c>
      <c r="E36" s="64">
        <v>89620.9</v>
      </c>
      <c r="F36" s="89">
        <v>100</v>
      </c>
    </row>
    <row r="37" spans="1:6" ht="36.75" customHeight="1">
      <c r="A37" s="57" t="s">
        <v>18</v>
      </c>
      <c r="B37" s="61" t="s">
        <v>31</v>
      </c>
      <c r="C37" s="97" t="s">
        <v>89</v>
      </c>
      <c r="D37" s="62">
        <f>D38+D39+D40+D41</f>
        <v>5300.8</v>
      </c>
      <c r="E37" s="62">
        <f>E38+E39+E40+E41</f>
        <v>5928.700000000001</v>
      </c>
      <c r="F37" s="88">
        <f t="shared" si="0"/>
        <v>111.84538182915787</v>
      </c>
    </row>
    <row r="38" spans="1:6" ht="101.25" customHeight="1">
      <c r="A38" s="60" t="s">
        <v>52</v>
      </c>
      <c r="B38" s="75" t="s">
        <v>32</v>
      </c>
      <c r="C38" s="101" t="s">
        <v>90</v>
      </c>
      <c r="D38" s="64">
        <v>1355.4</v>
      </c>
      <c r="E38" s="71">
        <v>1353.4</v>
      </c>
      <c r="F38" s="89">
        <f t="shared" si="0"/>
        <v>99.85244208351779</v>
      </c>
    </row>
    <row r="39" spans="1:6" ht="153.75" customHeight="1">
      <c r="A39" s="60" t="s">
        <v>53</v>
      </c>
      <c r="B39" s="90" t="s">
        <v>33</v>
      </c>
      <c r="C39" s="101" t="s">
        <v>91</v>
      </c>
      <c r="D39" s="64">
        <v>5.3</v>
      </c>
      <c r="E39" s="71">
        <v>5.3</v>
      </c>
      <c r="F39" s="89">
        <f t="shared" si="0"/>
        <v>100</v>
      </c>
    </row>
    <row r="40" spans="1:6" ht="65.25" customHeight="1">
      <c r="A40" s="60" t="s">
        <v>54</v>
      </c>
      <c r="B40" s="76" t="s">
        <v>38</v>
      </c>
      <c r="C40" s="97" t="s">
        <v>92</v>
      </c>
      <c r="D40" s="64">
        <v>3275.9</v>
      </c>
      <c r="E40" s="65">
        <v>3435.1</v>
      </c>
      <c r="F40" s="89">
        <f t="shared" si="0"/>
        <v>104.85973320308922</v>
      </c>
    </row>
    <row r="41" spans="1:6" ht="62.25" customHeight="1">
      <c r="A41" s="60" t="s">
        <v>55</v>
      </c>
      <c r="B41" s="77" t="s">
        <v>37</v>
      </c>
      <c r="C41" s="97" t="s">
        <v>93</v>
      </c>
      <c r="D41" s="64">
        <v>664.2</v>
      </c>
      <c r="E41" s="65">
        <v>1134.9</v>
      </c>
      <c r="F41" s="89">
        <f t="shared" si="0"/>
        <v>170.86720867208672</v>
      </c>
    </row>
    <row r="42" spans="1:7" ht="114.75">
      <c r="A42" s="72" t="s">
        <v>104</v>
      </c>
      <c r="B42" s="78" t="s">
        <v>50</v>
      </c>
      <c r="C42" s="98" t="s">
        <v>95</v>
      </c>
      <c r="D42" s="62">
        <v>0</v>
      </c>
      <c r="E42" s="55">
        <v>0</v>
      </c>
      <c r="F42" s="88" t="s">
        <v>64</v>
      </c>
      <c r="G42" s="44"/>
    </row>
    <row r="43" spans="1:6" ht="201" customHeight="1">
      <c r="A43" s="60" t="s">
        <v>105</v>
      </c>
      <c r="B43" s="75" t="s">
        <v>19</v>
      </c>
      <c r="C43" s="102" t="s">
        <v>94</v>
      </c>
      <c r="D43" s="64">
        <v>0</v>
      </c>
      <c r="E43" s="79">
        <v>0</v>
      </c>
      <c r="F43" s="88" t="s">
        <v>64</v>
      </c>
    </row>
    <row r="44" spans="1:7" s="23" customFormat="1" ht="14.25" customHeight="1">
      <c r="A44" s="80"/>
      <c r="B44" s="81" t="s">
        <v>4</v>
      </c>
      <c r="C44" s="82"/>
      <c r="D44" s="62">
        <f>D9+D33</f>
        <v>119781.9</v>
      </c>
      <c r="E44" s="62">
        <f>E9+E33</f>
        <v>126740.49999999999</v>
      </c>
      <c r="F44" s="88">
        <f t="shared" si="0"/>
        <v>105.80939190311724</v>
      </c>
      <c r="G44" s="22"/>
    </row>
    <row r="45" spans="1:6" ht="30" customHeight="1">
      <c r="A45" s="34"/>
      <c r="B45" s="35"/>
      <c r="C45" s="36"/>
      <c r="D45" s="36"/>
      <c r="E45" s="36"/>
      <c r="F45" s="37"/>
    </row>
    <row r="46" spans="1:7" s="23" customFormat="1" ht="13.5" customHeight="1">
      <c r="A46" s="49"/>
      <c r="B46" s="83"/>
      <c r="C46" s="84"/>
      <c r="D46" s="84"/>
      <c r="E46" s="53"/>
      <c r="F46" s="40"/>
      <c r="G46" s="22"/>
    </row>
    <row r="47" spans="1:7" s="23" customFormat="1" ht="15.75">
      <c r="A47" s="38"/>
      <c r="B47" s="85"/>
      <c r="C47" s="86"/>
      <c r="D47" s="86"/>
      <c r="E47" s="39"/>
      <c r="F47" s="40"/>
      <c r="G47" s="22"/>
    </row>
    <row r="48" spans="1:6" ht="13.5" customHeight="1">
      <c r="A48" s="34"/>
      <c r="B48" s="35"/>
      <c r="C48" s="2"/>
      <c r="D48" s="2"/>
      <c r="E48" s="2"/>
      <c r="F48" s="40"/>
    </row>
    <row r="49" spans="1:6" ht="13.5" customHeight="1">
      <c r="A49" s="49"/>
      <c r="B49" s="49"/>
      <c r="C49" s="52"/>
      <c r="D49" s="52"/>
      <c r="E49" s="52"/>
      <c r="F49" s="51"/>
    </row>
    <row r="50" spans="1:6" ht="17.25" customHeight="1">
      <c r="A50" s="34"/>
      <c r="B50" s="35"/>
      <c r="C50" s="2"/>
      <c r="D50" s="2"/>
      <c r="E50" s="2"/>
      <c r="F50" s="37"/>
    </row>
    <row r="51" spans="1:6" ht="15.75">
      <c r="A51" s="34"/>
      <c r="B51" s="35"/>
      <c r="C51" s="2"/>
      <c r="D51" s="2"/>
      <c r="E51" s="2"/>
      <c r="F51" s="37"/>
    </row>
    <row r="52" spans="1:6" ht="15.75">
      <c r="A52" s="34"/>
      <c r="B52" s="35"/>
      <c r="C52" s="2"/>
      <c r="D52" s="2"/>
      <c r="E52" s="2"/>
      <c r="F52" s="37"/>
    </row>
    <row r="53" spans="1:7" s="29" customFormat="1" ht="16.5" customHeight="1">
      <c r="A53" s="41"/>
      <c r="B53" s="33"/>
      <c r="C53" s="42"/>
      <c r="D53" s="42"/>
      <c r="E53" s="42"/>
      <c r="F53" s="43"/>
      <c r="G53" s="28"/>
    </row>
    <row r="54" ht="12.75">
      <c r="F54" s="25" t="s">
        <v>7</v>
      </c>
    </row>
  </sheetData>
  <sheetProtection/>
  <mergeCells count="5">
    <mergeCell ref="B3:F3"/>
    <mergeCell ref="B1:F1"/>
    <mergeCell ref="B2:F2"/>
    <mergeCell ref="B4:F4"/>
    <mergeCell ref="A6:F6"/>
  </mergeCells>
  <printOptions horizontalCentered="1"/>
  <pageMargins left="0.3937007874015748" right="0.3937007874015748" top="0.11811023622047245" bottom="0.11811023622047245" header="0.2362204724409449" footer="0.35433070866141736"/>
  <pageSetup blackAndWhite="1" horizontalDpi="300" verticalDpi="300" orientation="portrait" paperSize="9" scale="8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</dc:creator>
  <cp:keywords/>
  <dc:description/>
  <cp:lastModifiedBy>Admin</cp:lastModifiedBy>
  <cp:lastPrinted>2015-03-12T14:44:49Z</cp:lastPrinted>
  <dcterms:created xsi:type="dcterms:W3CDTF">2003-12-10T07:15:13Z</dcterms:created>
  <dcterms:modified xsi:type="dcterms:W3CDTF">2015-03-12T14:46:12Z</dcterms:modified>
  <cp:category/>
  <cp:version/>
  <cp:contentType/>
  <cp:contentStatus/>
</cp:coreProperties>
</file>