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<sst xmlns="http://schemas.openxmlformats.org/spreadsheetml/2006/main" count="181" uniqueCount="131">
  <si>
    <t>НАЛОГИ НА СОВОКУПНЫЙ ДОХОД</t>
  </si>
  <si>
    <t>НАЛОГИ НА ИМУЩЕСТВО</t>
  </si>
  <si>
    <t>Налог на имущество физических лиц</t>
  </si>
  <si>
    <t>ИТОГО ДОХОДОВ:</t>
  </si>
  <si>
    <t>Дотации на выравнивание уровня бюджетной обеспеченности</t>
  </si>
  <si>
    <t xml:space="preserve"> </t>
  </si>
  <si>
    <t>Единый налог на вмененный доход для отдельных видов деятельности</t>
  </si>
  <si>
    <t>Прочие дотации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</si>
  <si>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</si>
  <si>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</si>
  <si>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</si>
  <si>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</si>
  <si>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</si>
  <si>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</si>
  <si>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 xml:space="preserve"> 1 05 02000 02 0000 110</t>
  </si>
  <si>
    <t xml:space="preserve"> 1 06 00000 00 0000 000</t>
  </si>
  <si>
    <t>1 06 01000 00 0000 110</t>
  </si>
  <si>
    <t>ЗАДОЛЖЕННОСТЬ И ПЕРЕРАСЧЕТЫ ПО ОТМЕНЕННЫМ НАЛОГАМ, СБОРАМ И  ИНЫМ ОБЯЗАТЕЛЬНЫМ ПЛАТЕЖАМ</t>
  </si>
  <si>
    <t xml:space="preserve"> 1 09 00000 00 0000 000</t>
  </si>
  <si>
    <t>1 09 04040 01 0000 110</t>
  </si>
  <si>
    <t xml:space="preserve"> 1 16 00000 00 0000 000</t>
  </si>
  <si>
    <t xml:space="preserve"> 1 16 06000 01 0000 140</t>
  </si>
  <si>
    <t>Наименование источника доходов</t>
  </si>
  <si>
    <t xml:space="preserve"> 2 00 00000 00 0000 000</t>
  </si>
  <si>
    <t xml:space="preserve"> 2 02 00000 00 0000 000</t>
  </si>
  <si>
    <t xml:space="preserve"> 2 02 01000 00 0000 151</t>
  </si>
  <si>
    <t>182</t>
  </si>
  <si>
    <t>1 05 01000 00 0000 110</t>
  </si>
  <si>
    <t>Налоги на имущество</t>
  </si>
  <si>
    <t>Налог с имущества, переходящего в порядке наследования и дарения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</si>
  <si>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</si>
  <si>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</si>
  <si>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</si>
  <si>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</si>
  <si>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</si>
  <si>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 xml:space="preserve">  1 17 01000 00 0000 180</t>
  </si>
  <si>
    <t>942</t>
  </si>
  <si>
    <t xml:space="preserve">  1 17 01030 03 0000 180</t>
  </si>
  <si>
    <t>1 17 05000 00 0000 180</t>
  </si>
  <si>
    <t>Прочие неналоговые доходы</t>
  </si>
  <si>
    <t>1 17 05030 03 0000 180</t>
  </si>
  <si>
    <t xml:space="preserve"> 1 16 90030 03 0000 140</t>
  </si>
  <si>
    <t>1 16 90030 03 0100 140</t>
  </si>
  <si>
    <t xml:space="preserve"> 1 16 90030 03 0200 140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</si>
  <si>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</si>
  <si>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</si>
  <si>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</si>
  <si>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 бюджетов  внутригородских муниципальных образований городов федерального значения Москвы и Санкт-Петербурга</t>
  </si>
  <si>
    <t xml:space="preserve"> 2 02 01001 00 0000 151</t>
  </si>
  <si>
    <t xml:space="preserve"> 2 02 01001 03 0000 151</t>
  </si>
  <si>
    <t xml:space="preserve"> 2 02 01999 00 0000 151</t>
  </si>
  <si>
    <t>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</si>
  <si>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</si>
  <si>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1 09 04000 00 0000 110</t>
  </si>
  <si>
    <t xml:space="preserve">   1 17 00000 00 0000 180</t>
  </si>
  <si>
    <t>Невыясненные поступления</t>
  </si>
  <si>
    <t xml:space="preserve"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 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</si>
  <si>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</si>
  <si>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</si>
  <si>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</si>
  <si>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</si>
  <si>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Денежные взыскания (штрафы) за нарушение законодательства о применении контрольно-кассовой техники при осущеcтвлении наличных денежных расчетов и (или) расчетов с использованием платежных карт.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</si>
  <si>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</si>
  <si>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</si>
  <si>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2 02 03000 00 0000 151</t>
  </si>
  <si>
    <t>2 02 03024 00 0000 151</t>
  </si>
  <si>
    <t>2 02 03024 03 0000 151</t>
  </si>
  <si>
    <t>2 02 03027 00 0000 151</t>
  </si>
  <si>
    <t>Субвенции местным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</si>
  <si>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2 02 03027 03 0000 151</t>
  </si>
  <si>
    <t>Субвенции      бюджетам       внутригородских муниципальных       образований       городов федерального значения      Москвы      и Санкт-Петербурга на содержание ребенка в семье опекуна и приемной семье, а также на оплату труда приемному родителю</t>
  </si>
  <si>
    <t>Субвенции      бюджетам       внутригородских муниципальных       образований       городов федерального значения      Москвы      и Санкт-Петербурга на содержание ребенка в семье опекуна и приемной семье</t>
  </si>
  <si>
    <t>2 02 03027 03 0100 151</t>
  </si>
  <si>
    <t>2 02 03027 03 0200 151</t>
  </si>
  <si>
    <t>Субвенции      бюджетам       внутригородских муниципальных       образований       городов федерального значения      Москвы      и Санкт-Петербурга на оплату труда приемному родителю</t>
  </si>
  <si>
    <t>Субвенции местным бюджетам на выполнение передаваемых полномочий субеъктов Российской Федерации</t>
  </si>
  <si>
    <t>Субвенции      бюджетам       внутригородских муниципальных       образований       городов федерального значения      Москвы      и Санкт-Петербурга на выполнение передаваемых полномочий субеъктов Российской Федерации</t>
  </si>
  <si>
    <t>853</t>
  </si>
  <si>
    <r>
      <t xml:space="preserve">План
</t>
    </r>
    <r>
      <rPr>
        <sz val="9"/>
        <rFont val="Times New Roman Cyr"/>
        <family val="1"/>
      </rPr>
      <t>(тыс.руб.)</t>
    </r>
  </si>
  <si>
    <r>
      <t xml:space="preserve">Факт
</t>
    </r>
    <r>
      <rPr>
        <sz val="9"/>
        <rFont val="Times New Roman Cyr"/>
        <family val="1"/>
      </rPr>
      <t>(тыс.руб.)</t>
    </r>
  </si>
  <si>
    <t>% исполнения</t>
  </si>
  <si>
    <t>2 02 02000 00 0000 151</t>
  </si>
  <si>
    <t>Субсидии бюджетам субъектов Российской Федерации и муниципальных образований</t>
  </si>
  <si>
    <t>2 02 02999 03 0000 151</t>
  </si>
  <si>
    <t>Прочие субсидии</t>
  </si>
  <si>
    <t>2 02 02999 00 0000 151</t>
  </si>
  <si>
    <t>Прочие субсидии бюджетам внутригородских муниципальных образованийгородов федерального значения Москвы и Санкт-Петербурга</t>
  </si>
  <si>
    <t xml:space="preserve">ДОХОДЫ МЕСТНОГО БЮДЖЕТА ВНУТРИГОРОДСКОГО МУНИЦИПАЛЬНОГО ОБРАЗОВАНИЯ САНКТ-ПЕТЕРБУРГА МУНИЦИПАЛЬНЫЙ ОКРУГ ГОРЕЛОВО                                                                                                          </t>
  </si>
  <si>
    <t>1 05 01010 00 0000 110</t>
  </si>
  <si>
    <t>1 05  01020 00 0000 110</t>
  </si>
  <si>
    <t>1 05 01011 01 0000 110</t>
  </si>
  <si>
    <t>Налог, взимаемый с налогоплательщиков выбравших в качестве объекта налогообложения доходы</t>
  </si>
  <si>
    <t>1 05 01012 01 0000 110</t>
  </si>
  <si>
    <t>Налог, взимаемый с налоголательщиков выбравших в качестве объекта налогообложения доходы (за налоговые периоды, истекшие до 1 января 2011 года)</t>
  </si>
  <si>
    <t>1 05  01021 01 0000 110</t>
  </si>
  <si>
    <t>Налог, взимаемый с налогоплательщиков выбравших в качестве объекта налогообложения доходы, уменьшенные на величину расходов</t>
  </si>
  <si>
    <t>1 05  01022 01 0000 110</t>
  </si>
  <si>
    <t>Налог, взимаемый с налогоплательщиков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</si>
  <si>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</si>
  <si>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</si>
  <si>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</si>
  <si>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</si>
  <si>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Штрафы за административные правонарушения в сфере благоустройства, предусмотренные  главой 4 Санкт-Петербурга "Об административных правонарушениях в Санкт-Петербурге"</t>
  </si>
  <si>
    <t>806</t>
  </si>
  <si>
    <t>Штрафы за административные правонарушения в области предпринимательской деятельности, предусмотренные статьей 44 Законом Санкт-Петербурга "Об административных правонарушениях в Санкт-Петербурге"</t>
  </si>
  <si>
    <t xml:space="preserve">942 </t>
  </si>
  <si>
    <t>2 02 03024 03 0100 151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</si>
  <si>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</si>
  <si>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</si>
  <si>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</si>
  <si>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1 05 01050 01 0000 110</t>
  </si>
  <si>
    <t>Минимальный налог зачисляемый в бюджты субъектов Российской Федерации</t>
  </si>
  <si>
    <t>Налог, взимаемый в связи с применением упрощенной системы налогообложения</t>
  </si>
  <si>
    <t>Налог, взимаемый с налоголательщиков выбравших в качестве объекта налогообложения доходы</t>
  </si>
  <si>
    <t>Налог, взимаемый с налоголательщиков выбравших в качестве объекта налогообложения доходы, уменьшенные на величину расходов</t>
  </si>
  <si>
    <t>1 13 02993 03 0100 130</t>
  </si>
  <si>
    <t>1 13 02000 00 0000 130</t>
  </si>
  <si>
    <t>Доходы от компенсации затрат государства</t>
  </si>
  <si>
    <t>1 13 02993 03 0000 130</t>
  </si>
  <si>
    <t>Прочие  доходы  от 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</si>
  <si>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</si>
  <si>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2 02 01003 00 0000 151</t>
  </si>
  <si>
    <t>Дотации бюджетам на поддержку мер по обеспеечнию сбалансированности бюджетов</t>
  </si>
  <si>
    <t>2 02 01003 03 0000 151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</si>
  <si>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обеспеечнию сбалансированности бюджетов</t>
  </si>
  <si>
    <t>Приложение №1</t>
  </si>
  <si>
    <t xml:space="preserve">            ОТЧЕТ ОБ ИСПОЛНЕНИИ МЕСТНОГО БЮДЖЕТА ВНУТРИГОРОДСКОГО  МУНИЦИПАЛЬНОГО ОБРАЗОВАНИЯ                                                                                                 САНКТ-ПЕТЕРБУРГА  МУНИЦИПАЛЬНЫЙ ОКРУГ ГОРЕЛОВО  за 3 месяца 2014 ГОДА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</si>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</sst>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wrapText="1"/>
    </xf>
    <xf numFmtId="164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5" xfId="0" applyFont="1" applyBorder="1" applyAlignment="1">
      <alignment horizontal="right"/>
    </xf>
    <xf numFmtId="164" fontId="14" fillId="0" borderId="15" xfId="0" applyNumberFormat="1" applyFont="1" applyBorder="1" applyAlignment="1">
      <alignment horizontal="right"/>
    </xf>
    <xf numFmtId="2" fontId="17" fillId="0" borderId="17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13" fillId="0" borderId="18" xfId="0" applyFont="1" applyBorder="1" applyAlignment="1">
      <alignment wrapText="1"/>
    </xf>
    <xf numFmtId="0" fontId="14" fillId="0" borderId="16" xfId="0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13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 wrapText="1"/>
    </xf>
    <xf numFmtId="164" fontId="15" fillId="0" borderId="10" xfId="0" applyNumberFormat="1" applyFont="1" applyBorder="1" applyAlignment="1">
      <alignment horizontal="right" wrapText="1"/>
    </xf>
    <xf numFmtId="1" fontId="13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9" zoomScaleNormal="89" zoomScalePageLayoutView="0" workbookViewId="0" topLeftCell="A70">
      <selection activeCell="F62" sqref="F62"/>
    </sheetView>
  </sheetViews>
  <sheetFormatPr defaultColWidth="9.00390625" defaultRowHeight="12.75"/>
  <cols>
    <col min="2" max="2" width="33.25390625" style="0" customWidth="1"/>
    <col min="3" max="3" width="51.125" style="0" customWidth="1"/>
    <col min="4" max="4" width="10.875" style="0" customWidth="1"/>
    <col min="5" max="5" width="11.875" style="0" customWidth="1"/>
    <col min="6" max="6" width="12.125" style="0" customWidth="1"/>
    <col min="7" max="7" width="0.875" style="0" customWidth="1"/>
    <col min="8" max="8" width="9.125" style="0" hidden="1" customWidth="1"/>
  </cols>
  <sheetData>
    <row r="1" spans="5:6" ht="12.75">
      <c r="E1" s="74"/>
      <c r="F1" s="74"/>
    </row>
    <row r="2" spans="1:8" ht="60" customHeight="1">
      <c r="A2" s="75" t="s">
        <v>126</v>
      </c>
      <c r="B2" s="76"/>
      <c r="C2" s="76"/>
      <c r="D2" s="76"/>
      <c r="E2" s="76"/>
      <c r="F2" s="76"/>
      <c r="G2" s="76"/>
      <c r="H2" s="76"/>
    </row>
    <row r="3" spans="1:8" ht="18.75" customHeight="1">
      <c r="A3" s="27"/>
      <c r="B3" s="28"/>
      <c r="C3" s="28"/>
      <c r="D3" s="80" t="s">
        <v>125</v>
      </c>
      <c r="E3" s="76"/>
      <c r="F3" s="76"/>
      <c r="G3" s="28"/>
      <c r="H3" s="28"/>
    </row>
    <row r="4" spans="1:7" s="6" customFormat="1" ht="33" customHeight="1">
      <c r="A4" s="78" t="s">
        <v>87</v>
      </c>
      <c r="B4" s="79"/>
      <c r="C4" s="79"/>
      <c r="D4" s="79"/>
      <c r="E4" s="79"/>
      <c r="F4" s="79"/>
      <c r="G4" s="12"/>
    </row>
    <row r="5" spans="1:7" s="1" customFormat="1" ht="28.5" customHeight="1">
      <c r="A5" s="77" t="s">
        <v>10</v>
      </c>
      <c r="B5" s="71"/>
      <c r="C5" s="7" t="s">
        <v>22</v>
      </c>
      <c r="D5" s="3" t="s">
        <v>78</v>
      </c>
      <c r="E5" s="3" t="s">
        <v>79</v>
      </c>
      <c r="F5" s="3" t="s">
        <v>80</v>
      </c>
      <c r="G5" s="18"/>
    </row>
    <row r="6" spans="1:7" s="10" customFormat="1" ht="9.75" customHeight="1">
      <c r="A6" s="70">
        <v>1</v>
      </c>
      <c r="B6" s="71"/>
      <c r="C6" s="9">
        <v>2</v>
      </c>
      <c r="D6" s="8">
        <v>3</v>
      </c>
      <c r="E6" s="8">
        <v>4</v>
      </c>
      <c r="F6" s="8">
        <v>5</v>
      </c>
      <c r="G6" s="19"/>
    </row>
    <row r="7" spans="1:7" s="2" customFormat="1" ht="12.75" customHeight="1">
      <c r="A7" s="29" t="s">
        <v>11</v>
      </c>
      <c r="B7" s="30" t="s">
        <v>12</v>
      </c>
      <c r="C7" s="31" t="s">
        <v>60</v>
      </c>
      <c r="D7" s="32">
        <f>D8+D23+D26+D29+D33+D41</f>
        <v>16728</v>
      </c>
      <c r="E7" s="33">
        <f>E8+E23+E26+E29+E33+E41</f>
        <v>3299</v>
      </c>
      <c r="F7" s="34">
        <f>E7*100/D7</f>
        <v>19.721425155428026</v>
      </c>
      <c r="G7" s="20"/>
    </row>
    <row r="8" spans="1:7" ht="13.5" customHeight="1">
      <c r="A8" s="35" t="s">
        <v>11</v>
      </c>
      <c r="B8" s="36" t="s">
        <v>13</v>
      </c>
      <c r="C8" s="4" t="s">
        <v>0</v>
      </c>
      <c r="D8" s="37">
        <f>D9+D17+D21</f>
        <v>14650</v>
      </c>
      <c r="E8" s="37">
        <f>E9+E17</f>
        <v>2919</v>
      </c>
      <c r="F8" s="37">
        <f>E8*100/D8</f>
        <v>19.92491467576792</v>
      </c>
      <c r="G8" s="21"/>
    </row>
    <row r="9" spans="1:7" ht="25.5" customHeight="1">
      <c r="A9" s="35" t="s">
        <v>26</v>
      </c>
      <c r="B9" s="36" t="s">
        <v>27</v>
      </c>
      <c r="C9" s="13" t="s">
        <v>112</v>
      </c>
      <c r="D9" s="38">
        <f>D10+D13+D16</f>
        <v>12150</v>
      </c>
      <c r="E9" s="37">
        <f>E10+E13+E16</f>
        <v>2320.5</v>
      </c>
      <c r="F9" s="37">
        <f>E9*100/D9</f>
        <v>19.098765432098766</v>
      </c>
      <c r="G9" s="21"/>
    </row>
    <row r="10" spans="1:7" ht="27" customHeight="1">
      <c r="A10" s="35" t="s">
        <v>26</v>
      </c>
      <c r="B10" s="36" t="s">
        <v>88</v>
      </c>
      <c r="C10" s="13" t="s">
        <v>113</v>
      </c>
      <c r="D10" s="38">
        <f>D11+D12</f>
        <v>9600</v>
      </c>
      <c r="E10" s="38">
        <f>E11+E12</f>
        <v>1947.6</v>
      </c>
      <c r="F10" s="37">
        <f>E10*100/D10</f>
        <v>20.2875</v>
      </c>
      <c r="G10" s="21"/>
    </row>
    <row r="11" spans="1:7" ht="30" customHeight="1">
      <c r="A11" s="35" t="s">
        <v>26</v>
      </c>
      <c r="B11" s="36" t="s">
        <v>90</v>
      </c>
      <c r="C11" s="13" t="s">
        <v>91</v>
      </c>
      <c r="D11" s="38">
        <v>9600</v>
      </c>
      <c r="E11" s="38">
        <v>1958.6</v>
      </c>
      <c r="F11" s="37">
        <f>E11*100/D11</f>
        <v>20.402083333333334</v>
      </c>
      <c r="G11" s="21"/>
    </row>
    <row r="12" spans="1:7" ht="45" customHeight="1">
      <c r="A12" s="35" t="s">
        <v>26</v>
      </c>
      <c r="B12" s="36" t="s">
        <v>92</v>
      </c>
      <c r="C12" s="13" t="s">
        <v>93</v>
      </c>
      <c r="D12" s="37">
        <v>0</v>
      </c>
      <c r="E12" s="38">
        <v>-11</v>
      </c>
      <c r="F12" s="37">
        <v>0</v>
      </c>
      <c r="G12" s="21"/>
    </row>
    <row r="13" spans="1:7" ht="43.5" customHeight="1">
      <c r="A13" s="35" t="s">
        <v>26</v>
      </c>
      <c r="B13" s="36" t="s">
        <v>89</v>
      </c>
      <c r="C13" s="13" t="s">
        <v>114</v>
      </c>
      <c r="D13" s="37">
        <f>D14+D15</f>
        <v>1900</v>
      </c>
      <c r="E13" s="37">
        <f>E14+E15</f>
        <v>305</v>
      </c>
      <c r="F13" s="37">
        <f>E13*100/D13</f>
        <v>16.05263157894737</v>
      </c>
      <c r="G13" s="21"/>
    </row>
    <row r="14" spans="1:7" ht="42.75" customHeight="1">
      <c r="A14" s="35" t="s">
        <v>26</v>
      </c>
      <c r="B14" s="36" t="s">
        <v>94</v>
      </c>
      <c r="C14" s="13" t="s">
        <v>95</v>
      </c>
      <c r="D14" s="37">
        <v>1900</v>
      </c>
      <c r="E14" s="38">
        <v>305</v>
      </c>
      <c r="F14" s="37">
        <f>E14*100/D14</f>
        <v>16.05263157894737</v>
      </c>
      <c r="G14" s="21"/>
    </row>
    <row r="15" spans="1:7" ht="58.5" customHeight="1">
      <c r="A15" s="35" t="s">
        <v>26</v>
      </c>
      <c r="B15" s="36" t="s">
        <v>96</v>
      </c>
      <c r="C15" s="13" t="s">
        <v>97</v>
      </c>
      <c r="D15" s="37">
        <v>0</v>
      </c>
      <c r="E15" s="37">
        <v>0</v>
      </c>
      <c r="F15" s="37">
        <v>0</v>
      </c>
      <c r="G15" s="21"/>
    </row>
    <row r="16" spans="1:7" ht="28.5" customHeight="1">
      <c r="A16" s="35" t="s">
        <v>26</v>
      </c>
      <c r="B16" s="36" t="s">
        <v>110</v>
      </c>
      <c r="C16" s="13" t="s">
        <v>111</v>
      </c>
      <c r="D16" s="37">
        <v>650</v>
      </c>
      <c r="E16" s="37">
        <v>67.9</v>
      </c>
      <c r="F16" s="37">
        <f>E16*100/D16</f>
        <v>10.446153846153848</v>
      </c>
      <c r="G16" s="21"/>
    </row>
    <row r="17" spans="1:7" ht="29.25" customHeight="1">
      <c r="A17" s="35" t="s">
        <v>26</v>
      </c>
      <c r="B17" s="36" t="s">
        <v>14</v>
      </c>
      <c r="C17" s="13" t="s">
        <v>6</v>
      </c>
      <c r="D17" s="37">
        <f>D18+D20</f>
        <v>2400</v>
      </c>
      <c r="E17" s="38">
        <f>E18+E20</f>
        <v>598.5</v>
      </c>
      <c r="F17" s="37">
        <f>E17*100/D17</f>
        <v>24.9375</v>
      </c>
      <c r="G17" s="21"/>
    </row>
    <row r="18" spans="1:7" ht="27.75" customHeight="1">
      <c r="A18" s="35" t="s">
        <v>26</v>
      </c>
      <c r="B18" s="36" t="s">
        <v>98</v>
      </c>
      <c r="C18" s="13" t="s">
        <v>6</v>
      </c>
      <c r="D18" s="37">
        <v>2400</v>
      </c>
      <c r="E18" s="37">
        <v>598.6</v>
      </c>
      <c r="F18" s="37">
        <f>E18*100/D18</f>
        <v>24.941666666666666</v>
      </c>
      <c r="G18" s="21"/>
    </row>
    <row r="19" spans="1:7" ht="26.25" customHeight="1">
      <c r="A19" s="70">
        <v>1</v>
      </c>
      <c r="B19" s="71"/>
      <c r="C19" s="9">
        <v>2</v>
      </c>
      <c r="D19" s="8">
        <v>3</v>
      </c>
      <c r="E19" s="8">
        <v>4</v>
      </c>
      <c r="F19" s="86">
        <v>5</v>
      </c>
      <c r="G19" s="21"/>
    </row>
    <row r="20" spans="1:7" ht="44.25" customHeight="1">
      <c r="A20" s="35" t="s">
        <v>26</v>
      </c>
      <c r="B20" s="36" t="s">
        <v>99</v>
      </c>
      <c r="C20" s="13" t="s">
        <v>100</v>
      </c>
      <c r="D20" s="37">
        <v>0</v>
      </c>
      <c r="E20" s="37">
        <v>-0.1</v>
      </c>
      <c r="F20" s="37">
        <v>0</v>
      </c>
      <c r="G20" s="21"/>
    </row>
    <row r="21" spans="1:7" ht="33" customHeight="1">
      <c r="A21" s="35" t="s">
        <v>26</v>
      </c>
      <c r="B21" s="36" t="s">
        <v>127</v>
      </c>
      <c r="C21" s="13" t="s">
        <v>128</v>
      </c>
      <c r="D21" s="37">
        <f>D22</f>
        <v>100</v>
      </c>
      <c r="E21" s="37">
        <f>E22</f>
        <v>0</v>
      </c>
      <c r="F21" s="37">
        <f>E21*100/D21</f>
        <v>0</v>
      </c>
      <c r="G21" s="21"/>
    </row>
    <row r="22" spans="1:7" ht="63.75" customHeight="1">
      <c r="A22" s="35" t="s">
        <v>26</v>
      </c>
      <c r="B22" s="36" t="s">
        <v>129</v>
      </c>
      <c r="C22" s="13" t="s">
        <v>130</v>
      </c>
      <c r="D22" s="37">
        <v>100</v>
      </c>
      <c r="E22" s="37">
        <v>0</v>
      </c>
      <c r="F22" s="37">
        <f>E22*100/D22</f>
        <v>0</v>
      </c>
      <c r="G22" s="21"/>
    </row>
    <row r="23" spans="1:7" ht="13.5" customHeight="1">
      <c r="A23" s="35" t="s">
        <v>11</v>
      </c>
      <c r="B23" s="36" t="s">
        <v>15</v>
      </c>
      <c r="C23" s="13" t="s">
        <v>1</v>
      </c>
      <c r="D23" s="38">
        <f>D24</f>
        <v>1500</v>
      </c>
      <c r="E23" s="38">
        <f>E24</f>
        <v>145.7</v>
      </c>
      <c r="F23" s="37">
        <f>E23*100/D23</f>
        <v>9.713333333333333</v>
      </c>
      <c r="G23" s="21"/>
    </row>
    <row r="24" spans="1:7" ht="14.25" customHeight="1">
      <c r="A24" s="41">
        <v>182</v>
      </c>
      <c r="B24" s="36" t="s">
        <v>16</v>
      </c>
      <c r="C24" s="13" t="s">
        <v>2</v>
      </c>
      <c r="D24" s="42">
        <f>D25</f>
        <v>1500</v>
      </c>
      <c r="E24" s="42">
        <f>E25</f>
        <v>145.7</v>
      </c>
      <c r="F24" s="81">
        <f>E24*100/D24</f>
        <v>9.713333333333333</v>
      </c>
      <c r="G24" s="17"/>
    </row>
    <row r="25" spans="1:7" ht="81.75" customHeight="1">
      <c r="A25" s="41">
        <v>182</v>
      </c>
      <c r="B25" s="36" t="s">
        <v>45</v>
      </c>
      <c r="C25" s="13" t="s">
        <v>44</v>
      </c>
      <c r="D25" s="38">
        <v>1500</v>
      </c>
      <c r="E25" s="38">
        <v>145.7</v>
      </c>
      <c r="F25" s="37">
        <f>E25*100/D25</f>
        <v>9.713333333333333</v>
      </c>
      <c r="G25" s="21"/>
    </row>
    <row r="26" spans="1:7" ht="46.5" customHeight="1">
      <c r="A26" s="35" t="s">
        <v>11</v>
      </c>
      <c r="B26" s="36" t="s">
        <v>18</v>
      </c>
      <c r="C26" s="13" t="s">
        <v>17</v>
      </c>
      <c r="D26" s="38">
        <v>0</v>
      </c>
      <c r="E26" s="38">
        <v>0</v>
      </c>
      <c r="F26" s="37">
        <v>0</v>
      </c>
      <c r="G26" s="21"/>
    </row>
    <row r="27" spans="1:7" ht="14.25" customHeight="1">
      <c r="A27" s="35" t="s">
        <v>11</v>
      </c>
      <c r="B27" s="36" t="s">
        <v>53</v>
      </c>
      <c r="C27" s="13" t="s">
        <v>28</v>
      </c>
      <c r="D27" s="38">
        <v>0</v>
      </c>
      <c r="E27" s="38">
        <v>0</v>
      </c>
      <c r="F27" s="37">
        <v>0</v>
      </c>
      <c r="G27" s="21"/>
    </row>
    <row r="28" spans="1:7" ht="28.5" customHeight="1">
      <c r="A28" s="43">
        <v>182</v>
      </c>
      <c r="B28" s="36" t="s">
        <v>19</v>
      </c>
      <c r="C28" s="13" t="s">
        <v>29</v>
      </c>
      <c r="D28" s="44">
        <v>0</v>
      </c>
      <c r="E28" s="44">
        <v>0</v>
      </c>
      <c r="F28" s="47">
        <v>0</v>
      </c>
      <c r="G28" s="16"/>
    </row>
    <row r="29" spans="1:7" ht="36" customHeight="1">
      <c r="A29" s="45" t="s">
        <v>34</v>
      </c>
      <c r="B29" s="36" t="s">
        <v>58</v>
      </c>
      <c r="C29" s="13" t="s">
        <v>59</v>
      </c>
      <c r="D29" s="44">
        <f aca="true" t="shared" si="0" ref="D29:E31">D30</f>
        <v>200</v>
      </c>
      <c r="E29" s="44">
        <f t="shared" si="0"/>
        <v>0</v>
      </c>
      <c r="F29" s="47">
        <f>F30</f>
        <v>0</v>
      </c>
      <c r="G29" s="16"/>
    </row>
    <row r="30" spans="1:7" ht="15" customHeight="1">
      <c r="A30" s="45" t="s">
        <v>34</v>
      </c>
      <c r="B30" s="36" t="s">
        <v>116</v>
      </c>
      <c r="C30" s="13" t="s">
        <v>117</v>
      </c>
      <c r="D30" s="44">
        <f t="shared" si="0"/>
        <v>200</v>
      </c>
      <c r="E30" s="44">
        <f t="shared" si="0"/>
        <v>0</v>
      </c>
      <c r="F30" s="47">
        <f>F31</f>
        <v>0</v>
      </c>
      <c r="G30" s="16"/>
    </row>
    <row r="31" spans="1:7" ht="49.5" customHeight="1">
      <c r="A31" s="45" t="s">
        <v>11</v>
      </c>
      <c r="B31" s="36" t="s">
        <v>118</v>
      </c>
      <c r="C31" s="13" t="s">
        <v>119</v>
      </c>
      <c r="D31" s="44">
        <f t="shared" si="0"/>
        <v>200</v>
      </c>
      <c r="E31" s="44">
        <f t="shared" si="0"/>
        <v>0</v>
      </c>
      <c r="F31" s="47">
        <f>F32</f>
        <v>0</v>
      </c>
      <c r="G31" s="16"/>
    </row>
    <row r="32" spans="1:7" ht="70.5" customHeight="1">
      <c r="A32" s="45" t="s">
        <v>101</v>
      </c>
      <c r="B32" s="36" t="s">
        <v>115</v>
      </c>
      <c r="C32" s="13" t="s">
        <v>120</v>
      </c>
      <c r="D32" s="44">
        <v>200</v>
      </c>
      <c r="E32" s="44">
        <v>0</v>
      </c>
      <c r="F32" s="47">
        <f>E32*100/D32</f>
        <v>0</v>
      </c>
      <c r="G32" s="16"/>
    </row>
    <row r="33" spans="1:7" ht="22.5" customHeight="1">
      <c r="A33" s="35" t="s">
        <v>11</v>
      </c>
      <c r="B33" s="36" t="s">
        <v>20</v>
      </c>
      <c r="C33" s="13" t="s">
        <v>8</v>
      </c>
      <c r="D33" s="37">
        <f>D35+D36</f>
        <v>378</v>
      </c>
      <c r="E33" s="37">
        <f>E35+E36</f>
        <v>56.8</v>
      </c>
      <c r="F33" s="37"/>
      <c r="G33" s="21"/>
    </row>
    <row r="34" spans="1:7" ht="17.25" customHeight="1">
      <c r="A34" s="70">
        <v>1</v>
      </c>
      <c r="B34" s="71"/>
      <c r="C34" s="9">
        <v>2</v>
      </c>
      <c r="D34" s="8">
        <v>3</v>
      </c>
      <c r="E34" s="8">
        <v>4</v>
      </c>
      <c r="F34" s="86">
        <v>5</v>
      </c>
      <c r="G34" s="21"/>
    </row>
    <row r="35" spans="1:7" ht="72" customHeight="1">
      <c r="A35" s="35" t="s">
        <v>26</v>
      </c>
      <c r="B35" s="36" t="s">
        <v>21</v>
      </c>
      <c r="C35" s="13" t="s">
        <v>61</v>
      </c>
      <c r="D35" s="37">
        <v>8</v>
      </c>
      <c r="E35" s="37">
        <v>0</v>
      </c>
      <c r="F35" s="37">
        <f>E35*100/D35</f>
        <v>0</v>
      </c>
      <c r="G35" s="21"/>
    </row>
    <row r="36" spans="1:7" ht="28.5" customHeight="1">
      <c r="A36" s="35" t="s">
        <v>11</v>
      </c>
      <c r="B36" s="36" t="s">
        <v>30</v>
      </c>
      <c r="C36" s="13" t="s">
        <v>31</v>
      </c>
      <c r="D36" s="37">
        <f>D37</f>
        <v>370</v>
      </c>
      <c r="E36" s="37">
        <f>E37</f>
        <v>56.8</v>
      </c>
      <c r="F36" s="37">
        <f>F37</f>
        <v>15.35135135135135</v>
      </c>
      <c r="G36" s="21"/>
    </row>
    <row r="37" spans="1:7" ht="73.5" customHeight="1">
      <c r="A37" s="35" t="s">
        <v>11</v>
      </c>
      <c r="B37" s="36" t="s">
        <v>41</v>
      </c>
      <c r="C37" s="13" t="s">
        <v>46</v>
      </c>
      <c r="D37" s="37">
        <f>D38+D39+D40</f>
        <v>370</v>
      </c>
      <c r="E37" s="37">
        <f>E38+E39+E40</f>
        <v>56.8</v>
      </c>
      <c r="F37" s="37">
        <f>E37*100/D37</f>
        <v>15.35135135135135</v>
      </c>
      <c r="G37" s="21"/>
    </row>
    <row r="38" spans="1:7" s="5" customFormat="1" ht="60.75" customHeight="1">
      <c r="A38" s="46" t="s">
        <v>103</v>
      </c>
      <c r="B38" s="36" t="s">
        <v>42</v>
      </c>
      <c r="C38" s="13" t="s">
        <v>102</v>
      </c>
      <c r="D38" s="47">
        <v>300</v>
      </c>
      <c r="E38" s="37">
        <v>50</v>
      </c>
      <c r="F38" s="47">
        <f>E38*100/D38</f>
        <v>16.666666666666668</v>
      </c>
      <c r="G38" s="16"/>
    </row>
    <row r="39" spans="1:7" s="5" customFormat="1" ht="57.75" customHeight="1">
      <c r="A39" s="46" t="s">
        <v>77</v>
      </c>
      <c r="B39" s="36" t="s">
        <v>42</v>
      </c>
      <c r="C39" s="13" t="s">
        <v>102</v>
      </c>
      <c r="D39" s="47">
        <v>60</v>
      </c>
      <c r="E39" s="37">
        <v>6.8</v>
      </c>
      <c r="F39" s="47">
        <f>E39*100/D39</f>
        <v>11.333333333333334</v>
      </c>
      <c r="G39" s="16"/>
    </row>
    <row r="40" spans="1:7" s="5" customFormat="1" ht="74.25" customHeight="1">
      <c r="A40" s="35" t="s">
        <v>77</v>
      </c>
      <c r="B40" s="48" t="s">
        <v>43</v>
      </c>
      <c r="C40" s="13" t="s">
        <v>104</v>
      </c>
      <c r="D40" s="47">
        <v>10</v>
      </c>
      <c r="E40" s="44">
        <v>0</v>
      </c>
      <c r="F40" s="47">
        <f>E40*100/D40</f>
        <v>0</v>
      </c>
      <c r="G40" s="16"/>
    </row>
    <row r="41" spans="1:7" s="5" customFormat="1" ht="13.5" customHeight="1">
      <c r="A41" s="35" t="s">
        <v>11</v>
      </c>
      <c r="B41" s="48" t="s">
        <v>54</v>
      </c>
      <c r="C41" s="13" t="s">
        <v>33</v>
      </c>
      <c r="D41" s="44">
        <f>D42</f>
        <v>0</v>
      </c>
      <c r="E41" s="44">
        <f>E42</f>
        <v>177.5</v>
      </c>
      <c r="F41" s="47">
        <v>0</v>
      </c>
      <c r="G41" s="16"/>
    </row>
    <row r="42" spans="1:7" s="5" customFormat="1" ht="13.5" customHeight="1">
      <c r="A42" s="35" t="s">
        <v>34</v>
      </c>
      <c r="B42" s="48" t="s">
        <v>35</v>
      </c>
      <c r="C42" s="13" t="s">
        <v>55</v>
      </c>
      <c r="D42" s="44">
        <f>D43</f>
        <v>0</v>
      </c>
      <c r="E42" s="44">
        <f>E43+E44</f>
        <v>177.5</v>
      </c>
      <c r="F42" s="47">
        <v>0</v>
      </c>
      <c r="G42" s="16"/>
    </row>
    <row r="43" spans="1:7" s="5" customFormat="1" ht="45.75" customHeight="1">
      <c r="A43" s="35" t="s">
        <v>36</v>
      </c>
      <c r="B43" s="48" t="s">
        <v>37</v>
      </c>
      <c r="C43" s="13" t="s">
        <v>57</v>
      </c>
      <c r="D43" s="44">
        <f>D44</f>
        <v>0</v>
      </c>
      <c r="E43" s="44">
        <v>0</v>
      </c>
      <c r="F43" s="47"/>
      <c r="G43" s="16"/>
    </row>
    <row r="44" spans="1:7" s="5" customFormat="1" ht="14.25" customHeight="1">
      <c r="A44" s="35" t="s">
        <v>11</v>
      </c>
      <c r="B44" s="48" t="s">
        <v>38</v>
      </c>
      <c r="C44" s="13" t="s">
        <v>39</v>
      </c>
      <c r="D44" s="44">
        <f>D45</f>
        <v>0</v>
      </c>
      <c r="E44" s="44">
        <f>E45</f>
        <v>177.5</v>
      </c>
      <c r="F44" s="47"/>
      <c r="G44" s="16"/>
    </row>
    <row r="45" spans="1:7" s="5" customFormat="1" ht="41.25" customHeight="1">
      <c r="A45" s="35" t="s">
        <v>36</v>
      </c>
      <c r="B45" s="48" t="s">
        <v>40</v>
      </c>
      <c r="C45" s="13" t="s">
        <v>47</v>
      </c>
      <c r="D45" s="44">
        <v>0</v>
      </c>
      <c r="E45" s="44">
        <v>177.5</v>
      </c>
      <c r="F45" s="47"/>
      <c r="G45" s="16"/>
    </row>
    <row r="46" spans="1:7" ht="16.5" customHeight="1">
      <c r="A46" s="49" t="s">
        <v>11</v>
      </c>
      <c r="B46" s="50" t="s">
        <v>23</v>
      </c>
      <c r="C46" s="51" t="s">
        <v>9</v>
      </c>
      <c r="D46" s="52">
        <f>D47</f>
        <v>94254.9</v>
      </c>
      <c r="E46" s="52">
        <f>E47</f>
        <v>23721.5</v>
      </c>
      <c r="F46" s="82">
        <f>E46*100/D46</f>
        <v>25.16739182790497</v>
      </c>
      <c r="G46" s="22"/>
    </row>
    <row r="47" spans="1:7" ht="30.75" customHeight="1">
      <c r="A47" s="35" t="s">
        <v>11</v>
      </c>
      <c r="B47" s="36" t="s">
        <v>24</v>
      </c>
      <c r="C47" s="13" t="s">
        <v>32</v>
      </c>
      <c r="D47" s="38">
        <f>D49+D59</f>
        <v>94254.9</v>
      </c>
      <c r="E47" s="38">
        <f>E49+E59</f>
        <v>23721.5</v>
      </c>
      <c r="F47" s="88">
        <f>F49</f>
        <v>24.99997210472111</v>
      </c>
      <c r="G47" s="21"/>
    </row>
    <row r="48" spans="1:11" ht="28.5" customHeight="1">
      <c r="A48" s="72">
        <v>1</v>
      </c>
      <c r="B48" s="73"/>
      <c r="C48" s="39">
        <v>2</v>
      </c>
      <c r="D48" s="40">
        <v>3</v>
      </c>
      <c r="E48" s="40">
        <v>4</v>
      </c>
      <c r="F48" s="87">
        <v>5</v>
      </c>
      <c r="G48" s="21"/>
      <c r="H48" s="2"/>
      <c r="I48" s="2"/>
      <c r="J48" s="2"/>
      <c r="K48" s="2"/>
    </row>
    <row r="49" spans="1:7" s="2" customFormat="1" ht="34.5" customHeight="1">
      <c r="A49" s="35" t="s">
        <v>11</v>
      </c>
      <c r="B49" s="36" t="s">
        <v>25</v>
      </c>
      <c r="C49" s="26" t="s">
        <v>62</v>
      </c>
      <c r="D49" s="38">
        <f>D50+D52</f>
        <v>89620.9</v>
      </c>
      <c r="E49" s="38">
        <f>E50+E52</f>
        <v>22405.2</v>
      </c>
      <c r="F49" s="89">
        <f>F50</f>
        <v>24.99997210472111</v>
      </c>
      <c r="G49" s="21"/>
    </row>
    <row r="50" spans="1:7" ht="30" customHeight="1">
      <c r="A50" s="45" t="s">
        <v>11</v>
      </c>
      <c r="B50" s="36" t="s">
        <v>48</v>
      </c>
      <c r="C50" s="66" t="s">
        <v>4</v>
      </c>
      <c r="D50" s="53">
        <f>D51</f>
        <v>89620.9</v>
      </c>
      <c r="E50" s="53">
        <f>E51</f>
        <v>22405.2</v>
      </c>
      <c r="F50" s="83">
        <f>F51</f>
        <v>24.99997210472111</v>
      </c>
      <c r="G50" s="23"/>
    </row>
    <row r="51" spans="1:7" ht="58.5" customHeight="1">
      <c r="A51" s="45" t="s">
        <v>36</v>
      </c>
      <c r="B51" s="36" t="s">
        <v>49</v>
      </c>
      <c r="C51" s="66" t="s">
        <v>56</v>
      </c>
      <c r="D51" s="54">
        <v>89620.9</v>
      </c>
      <c r="E51" s="54">
        <v>22405.2</v>
      </c>
      <c r="F51" s="83">
        <f>E51*100/D51</f>
        <v>24.99997210472111</v>
      </c>
      <c r="G51" s="23"/>
    </row>
    <row r="52" spans="1:7" ht="30" customHeight="1">
      <c r="A52" s="45" t="s">
        <v>11</v>
      </c>
      <c r="B52" s="36" t="s">
        <v>121</v>
      </c>
      <c r="C52" s="14" t="s">
        <v>122</v>
      </c>
      <c r="D52" s="54">
        <f>D53</f>
        <v>0</v>
      </c>
      <c r="E52" s="54">
        <f>E53</f>
        <v>0</v>
      </c>
      <c r="F52" s="83">
        <v>0</v>
      </c>
      <c r="G52" s="23"/>
    </row>
    <row r="53" spans="1:7" ht="60.75" customHeight="1">
      <c r="A53" s="45" t="s">
        <v>36</v>
      </c>
      <c r="B53" s="36" t="s">
        <v>123</v>
      </c>
      <c r="C53" s="14" t="s">
        <v>124</v>
      </c>
      <c r="D53" s="54">
        <v>0</v>
      </c>
      <c r="E53" s="54">
        <v>0</v>
      </c>
      <c r="F53" s="84">
        <v>0</v>
      </c>
      <c r="G53" s="24"/>
    </row>
    <row r="54" spans="1:7" ht="13.5" customHeight="1">
      <c r="A54" s="56" t="s">
        <v>11</v>
      </c>
      <c r="B54" s="36" t="s">
        <v>50</v>
      </c>
      <c r="C54" s="67" t="s">
        <v>7</v>
      </c>
      <c r="D54" s="55">
        <v>0</v>
      </c>
      <c r="E54" s="55">
        <v>0</v>
      </c>
      <c r="F54" s="84">
        <v>0</v>
      </c>
      <c r="G54" s="24"/>
    </row>
    <row r="55" spans="1:7" ht="46.5" customHeight="1">
      <c r="A55" s="56" t="s">
        <v>36</v>
      </c>
      <c r="B55" s="36" t="s">
        <v>51</v>
      </c>
      <c r="C55" s="14" t="s">
        <v>52</v>
      </c>
      <c r="D55" s="55">
        <v>0</v>
      </c>
      <c r="E55" s="55">
        <v>0</v>
      </c>
      <c r="F55" s="84">
        <v>0</v>
      </c>
      <c r="G55" s="24"/>
    </row>
    <row r="56" spans="1:7" ht="29.25" customHeight="1">
      <c r="A56" s="56" t="s">
        <v>36</v>
      </c>
      <c r="B56" s="57" t="s">
        <v>81</v>
      </c>
      <c r="C56" s="25" t="s">
        <v>82</v>
      </c>
      <c r="D56" s="55">
        <v>0</v>
      </c>
      <c r="E56" s="55">
        <v>0</v>
      </c>
      <c r="F56" s="84">
        <v>0</v>
      </c>
      <c r="G56" s="24"/>
    </row>
    <row r="57" spans="1:7" ht="15" customHeight="1">
      <c r="A57" s="56" t="s">
        <v>36</v>
      </c>
      <c r="B57" s="57" t="s">
        <v>85</v>
      </c>
      <c r="C57" s="25" t="s">
        <v>84</v>
      </c>
      <c r="D57" s="55">
        <v>0</v>
      </c>
      <c r="E57" s="55">
        <v>0</v>
      </c>
      <c r="F57" s="84">
        <v>0</v>
      </c>
      <c r="G57" s="24"/>
    </row>
    <row r="58" spans="1:7" ht="48.75" customHeight="1">
      <c r="A58" s="56" t="s">
        <v>36</v>
      </c>
      <c r="B58" s="57" t="s">
        <v>83</v>
      </c>
      <c r="C58" s="25" t="s">
        <v>86</v>
      </c>
      <c r="D58" s="55">
        <v>0</v>
      </c>
      <c r="E58" s="55">
        <v>0</v>
      </c>
      <c r="F58" s="81">
        <v>0</v>
      </c>
      <c r="G58" s="17"/>
    </row>
    <row r="59" spans="1:7" ht="28.5" customHeight="1">
      <c r="A59" s="56" t="s">
        <v>11</v>
      </c>
      <c r="B59" s="57" t="s">
        <v>64</v>
      </c>
      <c r="C59" s="68" t="s">
        <v>63</v>
      </c>
      <c r="D59" s="42">
        <f>D60+D65</f>
        <v>4634</v>
      </c>
      <c r="E59" s="42">
        <f>E60+E66</f>
        <v>1316.3</v>
      </c>
      <c r="F59" s="81"/>
      <c r="G59" s="17"/>
    </row>
    <row r="60" spans="1:7" ht="44.25" customHeight="1">
      <c r="A60" s="56" t="s">
        <v>11</v>
      </c>
      <c r="B60" s="57" t="s">
        <v>65</v>
      </c>
      <c r="C60" s="26" t="s">
        <v>75</v>
      </c>
      <c r="D60" s="42">
        <f>D61</f>
        <v>1360.7</v>
      </c>
      <c r="E60" s="42">
        <f>E61</f>
        <v>338.8</v>
      </c>
      <c r="F60" s="85">
        <f>F61</f>
        <v>24.898949070331447</v>
      </c>
      <c r="G60" s="17"/>
    </row>
    <row r="61" spans="1:7" ht="72" customHeight="1">
      <c r="A61" s="56" t="s">
        <v>36</v>
      </c>
      <c r="B61" s="57" t="s">
        <v>66</v>
      </c>
      <c r="C61" s="14" t="s">
        <v>76</v>
      </c>
      <c r="D61" s="42">
        <f>D63+D64</f>
        <v>1360.7</v>
      </c>
      <c r="E61" s="42">
        <f>E63+E64</f>
        <v>338.8</v>
      </c>
      <c r="F61" s="81">
        <f>E61*100/D61</f>
        <v>24.898949070331447</v>
      </c>
      <c r="G61" s="17"/>
    </row>
    <row r="62" spans="1:7" ht="37.5" customHeight="1">
      <c r="A62" s="72">
        <v>1</v>
      </c>
      <c r="B62" s="73"/>
      <c r="C62" s="39">
        <v>2</v>
      </c>
      <c r="D62" s="40">
        <v>3</v>
      </c>
      <c r="E62" s="40">
        <v>4</v>
      </c>
      <c r="F62" s="91">
        <v>5</v>
      </c>
      <c r="G62" s="17"/>
    </row>
    <row r="63" spans="1:7" ht="70.5" customHeight="1">
      <c r="A63" s="56" t="s">
        <v>105</v>
      </c>
      <c r="B63" s="57" t="s">
        <v>106</v>
      </c>
      <c r="C63" s="14" t="s">
        <v>107</v>
      </c>
      <c r="D63" s="42">
        <v>1355.4</v>
      </c>
      <c r="E63" s="42">
        <v>338.8</v>
      </c>
      <c r="F63" s="90">
        <f>E63*100/D63</f>
        <v>24.996311052087943</v>
      </c>
      <c r="G63" s="17"/>
    </row>
    <row r="64" spans="1:7" ht="102" customHeight="1">
      <c r="A64" s="56" t="s">
        <v>105</v>
      </c>
      <c r="B64" s="36" t="s">
        <v>108</v>
      </c>
      <c r="C64" s="14" t="s">
        <v>109</v>
      </c>
      <c r="D64" s="42">
        <v>5.3</v>
      </c>
      <c r="E64" s="58">
        <v>0</v>
      </c>
      <c r="F64" s="81">
        <f>E64*100/D64</f>
        <v>0</v>
      </c>
      <c r="G64" s="17"/>
    </row>
    <row r="65" spans="1:7" ht="55.5" customHeight="1">
      <c r="A65" s="56" t="s">
        <v>11</v>
      </c>
      <c r="B65" s="57" t="s">
        <v>67</v>
      </c>
      <c r="C65" s="14" t="s">
        <v>68</v>
      </c>
      <c r="D65" s="42">
        <f>D66</f>
        <v>3273.3</v>
      </c>
      <c r="E65" s="42">
        <f>E66</f>
        <v>977.5</v>
      </c>
      <c r="F65" s="85">
        <f>F66</f>
        <v>29.862829560382487</v>
      </c>
      <c r="G65" s="24"/>
    </row>
    <row r="66" spans="1:7" ht="86.25" customHeight="1">
      <c r="A66" s="59" t="s">
        <v>36</v>
      </c>
      <c r="B66" s="60" t="s">
        <v>69</v>
      </c>
      <c r="C66" s="15" t="s">
        <v>70</v>
      </c>
      <c r="D66" s="58">
        <f>D67+D68</f>
        <v>3273.3</v>
      </c>
      <c r="E66" s="58">
        <f>E67+E68</f>
        <v>977.5</v>
      </c>
      <c r="F66" s="85">
        <f>E66*100/D66</f>
        <v>29.862829560382487</v>
      </c>
      <c r="G66" s="24"/>
    </row>
    <row r="67" spans="1:7" ht="72" customHeight="1">
      <c r="A67" s="59" t="s">
        <v>36</v>
      </c>
      <c r="B67" s="60" t="s">
        <v>72</v>
      </c>
      <c r="C67" s="15" t="s">
        <v>71</v>
      </c>
      <c r="D67" s="58">
        <v>2729.9</v>
      </c>
      <c r="E67" s="58">
        <v>811.4</v>
      </c>
      <c r="F67" s="85">
        <f>E67*100/D67</f>
        <v>29.722700465218505</v>
      </c>
      <c r="G67" s="24"/>
    </row>
    <row r="68" spans="1:11" ht="58.5" customHeight="1">
      <c r="A68" s="56" t="s">
        <v>36</v>
      </c>
      <c r="B68" s="57" t="s">
        <v>73</v>
      </c>
      <c r="C68" s="14" t="s">
        <v>74</v>
      </c>
      <c r="D68" s="42">
        <v>543.4</v>
      </c>
      <c r="E68" s="42">
        <v>166.1</v>
      </c>
      <c r="F68" s="47">
        <f>E68*100/D68</f>
        <v>30.5668016194332</v>
      </c>
      <c r="G68" s="22"/>
      <c r="H68" s="2"/>
      <c r="I68" s="2"/>
      <c r="J68" s="2"/>
      <c r="K68" s="2"/>
    </row>
    <row r="69" spans="1:7" s="2" customFormat="1" ht="29.25" customHeight="1" thickBot="1">
      <c r="A69" s="61"/>
      <c r="B69" s="62"/>
      <c r="C69" s="69" t="s">
        <v>3</v>
      </c>
      <c r="D69" s="63">
        <f>SUM(D7+D46)</f>
        <v>110982.9</v>
      </c>
      <c r="E69" s="64">
        <f>E7+E46</f>
        <v>27020.5</v>
      </c>
      <c r="F69" s="65">
        <f>E69*100/D69</f>
        <v>24.346543476517557</v>
      </c>
      <c r="G69" s="11"/>
    </row>
    <row r="70" spans="1:11" s="2" customFormat="1" ht="12.75">
      <c r="A70"/>
      <c r="B70"/>
      <c r="C70"/>
      <c r="D70"/>
      <c r="E70"/>
      <c r="F70"/>
      <c r="G70"/>
      <c r="H70"/>
      <c r="I70"/>
      <c r="J70"/>
      <c r="K70"/>
    </row>
    <row r="72" ht="12.75">
      <c r="B72" t="s">
        <v>5</v>
      </c>
    </row>
  </sheetData>
  <sheetProtection/>
  <mergeCells count="10">
    <mergeCell ref="A19:B19"/>
    <mergeCell ref="A34:B34"/>
    <mergeCell ref="A48:B48"/>
    <mergeCell ref="A62:B62"/>
    <mergeCell ref="E1:F1"/>
    <mergeCell ref="A2:H2"/>
    <mergeCell ref="A5:B5"/>
    <mergeCell ref="A6:B6"/>
    <mergeCell ref="A4:F4"/>
    <mergeCell ref="D3:F3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landscape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2014-04-03T14:33:59Z</cp:lastPrinted>
  <dcterms:created xsi:type="dcterms:W3CDTF">2000-01-20T09:10:20Z</dcterms:created>
  <dcterms:modified xsi:type="dcterms:W3CDTF">2014-04-03T14:39:33Z</dcterms:modified>
  <cp:category/>
  <cp:version/>
  <cp:contentType/>
  <cp:contentStatus/>
</cp:coreProperties>
</file>